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diana.arellano\Desktop\DEI_DLAV\1S.3.1.2_Análisis_Inf.estadística y geograficas\2026\Indicadores_ContrastesRegionales\"/>
    </mc:Choice>
  </mc:AlternateContent>
  <bookViews>
    <workbookView xWindow="0" yWindow="0" windowWidth="28800" windowHeight="11610" firstSheet="1" activeTab="1"/>
  </bookViews>
  <sheets>
    <sheet name="Hoja2" sheetId="2" state="hidden" r:id="rId1"/>
    <sheet name="Índice" sheetId="13" r:id="rId2"/>
    <sheet name="Base de Datos" sheetId="1" r:id="rId3"/>
    <sheet name="TD" sheetId="6" state="hidden" r:id="rId4"/>
    <sheet name="TD_Calculos" sheetId="7" state="hidden" r:id="rId5"/>
    <sheet name="Indicador 1" sheetId="8" r:id="rId6"/>
    <sheet name="Indicador 2" sheetId="9" r:id="rId7"/>
    <sheet name="Indicador 3" sheetId="10" r:id="rId8"/>
    <sheet name="Indicador 4" sheetId="3" r:id="rId9"/>
    <sheet name="Indicador 5" sheetId="11" r:id="rId10"/>
    <sheet name="Indicador 6" sheetId="4" r:id="rId11"/>
  </sheets>
  <definedNames>
    <definedName name="_xlnm._FilterDatabase" localSheetId="2" hidden="1">'Base de Datos'!$A$9:$Q$226</definedName>
    <definedName name="_xlnm._FilterDatabase" localSheetId="4" hidden="1">TD_Calculos!$A$1:$N$225</definedName>
  </definedNames>
  <calcPr calcId="162913"/>
  <pivotCaches>
    <pivotCache cacheId="0" r:id="rId12"/>
    <pivotCache cacheId="1"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1" l="1"/>
  <c r="D13" i="10"/>
  <c r="D9" i="9"/>
  <c r="D9" i="8"/>
  <c r="D12" i="3" l="1"/>
  <c r="N183" i="7"/>
  <c r="N160" i="7"/>
  <c r="N133" i="7"/>
  <c r="N94" i="7"/>
  <c r="N69" i="7"/>
  <c r="N25" i="7"/>
  <c r="N2" i="7"/>
  <c r="M4" i="7"/>
  <c r="M5" i="7"/>
  <c r="M6" i="7"/>
  <c r="M7" i="7"/>
  <c r="M8" i="7"/>
  <c r="M9" i="7"/>
  <c r="M10" i="7"/>
  <c r="M11" i="7"/>
  <c r="M12" i="7"/>
  <c r="M13" i="7"/>
  <c r="M14" i="7"/>
  <c r="M15" i="7"/>
  <c r="M16" i="7"/>
  <c r="M17" i="7"/>
  <c r="M18" i="7"/>
  <c r="M19" i="7"/>
  <c r="M20" i="7"/>
  <c r="M21" i="7"/>
  <c r="M22" i="7"/>
  <c r="M23" i="7"/>
  <c r="M24"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70" i="7"/>
  <c r="M71" i="7"/>
  <c r="M72" i="7"/>
  <c r="M73" i="7"/>
  <c r="M74" i="7"/>
  <c r="M75" i="7"/>
  <c r="M76" i="7"/>
  <c r="M77" i="7"/>
  <c r="M78" i="7"/>
  <c r="M79" i="7"/>
  <c r="M80" i="7"/>
  <c r="M81" i="7"/>
  <c r="M82" i="7"/>
  <c r="M83" i="7"/>
  <c r="M84" i="7"/>
  <c r="M85" i="7"/>
  <c r="M86" i="7"/>
  <c r="M87" i="7"/>
  <c r="M88" i="7"/>
  <c r="M89" i="7"/>
  <c r="M90" i="7"/>
  <c r="M91" i="7"/>
  <c r="M92" i="7"/>
  <c r="M93"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1" i="7"/>
  <c r="M162" i="7"/>
  <c r="M163" i="7"/>
  <c r="M164" i="7"/>
  <c r="M165" i="7"/>
  <c r="M166" i="7"/>
  <c r="M167" i="7"/>
  <c r="M168" i="7"/>
  <c r="M169" i="7"/>
  <c r="M170" i="7"/>
  <c r="M171" i="7"/>
  <c r="M172" i="7"/>
  <c r="M173" i="7"/>
  <c r="M174" i="7"/>
  <c r="M175" i="7"/>
  <c r="M176" i="7"/>
  <c r="M177" i="7"/>
  <c r="M178" i="7"/>
  <c r="M179" i="7"/>
  <c r="M180" i="7"/>
  <c r="M181" i="7"/>
  <c r="M182"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3" i="7"/>
  <c r="K183" i="7"/>
  <c r="K160" i="7"/>
  <c r="K133" i="7"/>
  <c r="K94" i="7"/>
  <c r="K69" i="7"/>
  <c r="K25" i="7"/>
  <c r="K2" i="7"/>
  <c r="I4" i="7"/>
  <c r="I5" i="7"/>
  <c r="I6" i="7"/>
  <c r="I7" i="7"/>
  <c r="I8" i="7"/>
  <c r="I9" i="7"/>
  <c r="I10" i="7"/>
  <c r="I11" i="7"/>
  <c r="I12" i="7"/>
  <c r="I13" i="7"/>
  <c r="I14" i="7"/>
  <c r="I15" i="7"/>
  <c r="I16" i="7"/>
  <c r="I17" i="7"/>
  <c r="I18" i="7"/>
  <c r="I19" i="7"/>
  <c r="I20" i="7"/>
  <c r="I21" i="7"/>
  <c r="I22" i="7"/>
  <c r="I23" i="7"/>
  <c r="I24"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70" i="7"/>
  <c r="I71" i="7"/>
  <c r="I72" i="7"/>
  <c r="I73" i="7"/>
  <c r="I74" i="7"/>
  <c r="I75" i="7"/>
  <c r="I76" i="7"/>
  <c r="I77" i="7"/>
  <c r="I78" i="7"/>
  <c r="I79" i="7"/>
  <c r="I80" i="7"/>
  <c r="I81" i="7"/>
  <c r="I82" i="7"/>
  <c r="I83" i="7"/>
  <c r="I84" i="7"/>
  <c r="I85" i="7"/>
  <c r="I86" i="7"/>
  <c r="I87" i="7"/>
  <c r="I88" i="7"/>
  <c r="I89" i="7"/>
  <c r="I90" i="7"/>
  <c r="I91" i="7"/>
  <c r="I92" i="7"/>
  <c r="I93"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1" i="7"/>
  <c r="I162" i="7"/>
  <c r="I163" i="7"/>
  <c r="I164" i="7"/>
  <c r="I165" i="7"/>
  <c r="I166" i="7"/>
  <c r="I167" i="7"/>
  <c r="I168" i="7"/>
  <c r="I169" i="7"/>
  <c r="I170" i="7"/>
  <c r="I171" i="7"/>
  <c r="I172" i="7"/>
  <c r="I173" i="7"/>
  <c r="I174" i="7"/>
  <c r="I175" i="7"/>
  <c r="I176" i="7"/>
  <c r="I177" i="7"/>
  <c r="I178" i="7"/>
  <c r="I179" i="7"/>
  <c r="I180" i="7"/>
  <c r="I181" i="7"/>
  <c r="I182"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3" i="7"/>
  <c r="E3" i="7"/>
  <c r="G183" i="7"/>
  <c r="G160" i="7"/>
  <c r="G133" i="7"/>
  <c r="G94" i="7"/>
  <c r="G69" i="7"/>
  <c r="G25" i="7"/>
  <c r="G2" i="7"/>
  <c r="E13" i="7"/>
  <c r="E4" i="7"/>
  <c r="E5" i="7"/>
  <c r="E6" i="7"/>
  <c r="E7" i="7"/>
  <c r="E8" i="7"/>
  <c r="E9" i="7"/>
  <c r="E10" i="7"/>
  <c r="E11" i="7"/>
  <c r="E12" i="7"/>
  <c r="E14" i="7"/>
  <c r="E15" i="7"/>
  <c r="E16" i="7"/>
  <c r="E17" i="7"/>
  <c r="E18" i="7"/>
  <c r="E19" i="7"/>
  <c r="E20" i="7"/>
  <c r="E21" i="7"/>
  <c r="E22" i="7"/>
  <c r="E23" i="7"/>
  <c r="E24"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1" i="7"/>
  <c r="E162" i="7"/>
  <c r="E163" i="7"/>
  <c r="E164" i="7"/>
  <c r="E165" i="7"/>
  <c r="E166" i="7"/>
  <c r="E167" i="7"/>
  <c r="E168" i="7"/>
  <c r="E169" i="7"/>
  <c r="E170" i="7"/>
  <c r="E171" i="7"/>
  <c r="E172" i="7"/>
  <c r="E173" i="7"/>
  <c r="E174" i="7"/>
  <c r="E175" i="7"/>
  <c r="E176" i="7"/>
  <c r="E177" i="7"/>
  <c r="E178" i="7"/>
  <c r="E179" i="7"/>
  <c r="E180" i="7"/>
  <c r="E181" i="7"/>
  <c r="E182"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94" i="7" l="1"/>
  <c r="D94" i="7" s="1"/>
  <c r="M94" i="7"/>
  <c r="L94" i="7" s="1"/>
  <c r="E69" i="7"/>
  <c r="D69" i="7" s="1"/>
  <c r="M183" i="7"/>
  <c r="L183" i="7" s="1"/>
  <c r="M160" i="7"/>
  <c r="L160" i="7" s="1"/>
  <c r="M133" i="7"/>
  <c r="L133" i="7" s="1"/>
  <c r="M69" i="7"/>
  <c r="L69" i="7" s="1"/>
  <c r="M25" i="7"/>
  <c r="L25" i="7" s="1"/>
  <c r="M2" i="7"/>
  <c r="L2" i="7" s="1"/>
  <c r="I183" i="7"/>
  <c r="H183" i="7" s="1"/>
  <c r="I160" i="7"/>
  <c r="H160" i="7" s="1"/>
  <c r="I133" i="7"/>
  <c r="H133" i="7" s="1"/>
  <c r="I94" i="7"/>
  <c r="H94" i="7" s="1"/>
  <c r="I69" i="7"/>
  <c r="H69" i="7" s="1"/>
  <c r="I2" i="7"/>
  <c r="H2" i="7" s="1"/>
  <c r="I25" i="7"/>
  <c r="H25" i="7" s="1"/>
  <c r="E25" i="7"/>
  <c r="D25" i="7" s="1"/>
  <c r="E160" i="7"/>
  <c r="D160" i="7" s="1"/>
  <c r="E183" i="7"/>
  <c r="D183" i="7" s="1"/>
  <c r="E133" i="7"/>
  <c r="D133" i="7" s="1"/>
  <c r="E2" i="7"/>
  <c r="D2" i="7" s="1"/>
  <c r="B19" i="4"/>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10" i="1"/>
</calcChain>
</file>

<file path=xl/sharedStrings.xml><?xml version="1.0" encoding="utf-8"?>
<sst xmlns="http://schemas.openxmlformats.org/spreadsheetml/2006/main" count="2572" uniqueCount="303">
  <si>
    <t>Clave Municipal</t>
  </si>
  <si>
    <t>Municipio</t>
  </si>
  <si>
    <t>Id Microrregión</t>
  </si>
  <si>
    <t>Microrregión</t>
  </si>
  <si>
    <t>Id Macrorregión</t>
  </si>
  <si>
    <t>Macrorregión</t>
  </si>
  <si>
    <t>Cabecera</t>
  </si>
  <si>
    <t>Acajete</t>
  </si>
  <si>
    <t>Amozoc</t>
  </si>
  <si>
    <t>Angélopolis</t>
  </si>
  <si>
    <t xml:space="preserve"> </t>
  </si>
  <si>
    <t>Acateno</t>
  </si>
  <si>
    <t>Teziutlán</t>
  </si>
  <si>
    <t>Sierra Nororiental</t>
  </si>
  <si>
    <t>Acatlán</t>
  </si>
  <si>
    <t>Mixteca</t>
  </si>
  <si>
    <t>si</t>
  </si>
  <si>
    <t>Acatzingo</t>
  </si>
  <si>
    <t>Valle de Serdán</t>
  </si>
  <si>
    <t>Acteopan</t>
  </si>
  <si>
    <t>Izúcar de Matamoros</t>
  </si>
  <si>
    <t>Valle de Atlixco y Matamoros</t>
  </si>
  <si>
    <t>Ahuacatlán</t>
  </si>
  <si>
    <t>Cuautempan</t>
  </si>
  <si>
    <t>Sierra Norte</t>
  </si>
  <si>
    <t>Ahuatlán</t>
  </si>
  <si>
    <t>Tepexi de Rodríguez</t>
  </si>
  <si>
    <t>Ahuazotepec</t>
  </si>
  <si>
    <t>Huauchinango</t>
  </si>
  <si>
    <t>Ahuehuetitla</t>
  </si>
  <si>
    <t>Ajalpan</t>
  </si>
  <si>
    <t>Tehuacán y Sierra Negra</t>
  </si>
  <si>
    <t>Albino Zertuche</t>
  </si>
  <si>
    <t>Chiautla</t>
  </si>
  <si>
    <t>Aljojuca</t>
  </si>
  <si>
    <t>Ciudad Serdán</t>
  </si>
  <si>
    <t>Altepexi</t>
  </si>
  <si>
    <t>Amixtlán</t>
  </si>
  <si>
    <t>Aquixtla</t>
  </si>
  <si>
    <t>Chignahuapan</t>
  </si>
  <si>
    <t>Atempan</t>
  </si>
  <si>
    <t>Atexcal</t>
  </si>
  <si>
    <t>Tehuacán</t>
  </si>
  <si>
    <t>Atlixco</t>
  </si>
  <si>
    <t>Atoyatempan</t>
  </si>
  <si>
    <t>Tepeaca</t>
  </si>
  <si>
    <t>Atzala</t>
  </si>
  <si>
    <t>Atzitzihuacán</t>
  </si>
  <si>
    <t>Atzitzintla</t>
  </si>
  <si>
    <t>Axutla</t>
  </si>
  <si>
    <t>Ayotoxco de Guerrero</t>
  </si>
  <si>
    <t>Calpan</t>
  </si>
  <si>
    <t>Huejotzingo</t>
  </si>
  <si>
    <t>Caltepec</t>
  </si>
  <si>
    <t>Camocuautla</t>
  </si>
  <si>
    <t>Caxhuacan</t>
  </si>
  <si>
    <t>Zacapoaxtla</t>
  </si>
  <si>
    <t>Coatepec</t>
  </si>
  <si>
    <t>Coatzingo</t>
  </si>
  <si>
    <t>Cohetzala</t>
  </si>
  <si>
    <t>Chietla</t>
  </si>
  <si>
    <t>Coronango</t>
  </si>
  <si>
    <t>Coxcatlán</t>
  </si>
  <si>
    <t>Coyomeapan</t>
  </si>
  <si>
    <t>Coyotepec</t>
  </si>
  <si>
    <t>Cuapiaxtla de Madero</t>
  </si>
  <si>
    <t>Cuautinchán</t>
  </si>
  <si>
    <t>Cuautlancingo</t>
  </si>
  <si>
    <t>Puebla</t>
  </si>
  <si>
    <t>Cuayuca de Andrade</t>
  </si>
  <si>
    <t>Cuetzalan del Progreso</t>
  </si>
  <si>
    <t>Tlatlauquitepec</t>
  </si>
  <si>
    <t>Cuyoaco</t>
  </si>
  <si>
    <t>Libres</t>
  </si>
  <si>
    <t>Chalchicomula de Sesma</t>
  </si>
  <si>
    <t>Chapulco</t>
  </si>
  <si>
    <t>Chiautzingo</t>
  </si>
  <si>
    <t>Chiconcuautla</t>
  </si>
  <si>
    <t>Chichiquila</t>
  </si>
  <si>
    <t>Cohuecan</t>
  </si>
  <si>
    <t>Chigmecatitlán</t>
  </si>
  <si>
    <t>Chignautla</t>
  </si>
  <si>
    <t>Chila</t>
  </si>
  <si>
    <t>Chila de la Sal</t>
  </si>
  <si>
    <t>Honey</t>
  </si>
  <si>
    <t>Xicotepec</t>
  </si>
  <si>
    <t>Chilchotla</t>
  </si>
  <si>
    <t>Chinantla</t>
  </si>
  <si>
    <t>Domingo Arenas</t>
  </si>
  <si>
    <t>Eloxochitlán</t>
  </si>
  <si>
    <t>Epatlán</t>
  </si>
  <si>
    <t>Esperanza</t>
  </si>
  <si>
    <t>Francisco Z. Mena</t>
  </si>
  <si>
    <t>General Felipe Ángeles</t>
  </si>
  <si>
    <t>Guadalupe</t>
  </si>
  <si>
    <t>Guadalupe Victoria</t>
  </si>
  <si>
    <t>Hermenegildo Galeana</t>
  </si>
  <si>
    <t>Huaquechula</t>
  </si>
  <si>
    <t>Huatlatlauca</t>
  </si>
  <si>
    <t>Huehuetla</t>
  </si>
  <si>
    <t>Huehuetlán el Chico</t>
  </si>
  <si>
    <t>Hueyapan</t>
  </si>
  <si>
    <t>Hueytamalco</t>
  </si>
  <si>
    <t>Hueytlalpan</t>
  </si>
  <si>
    <t>Huitzilan de Serdán</t>
  </si>
  <si>
    <t>Huitziltepec</t>
  </si>
  <si>
    <t>Atlequizayan</t>
  </si>
  <si>
    <t>Ixcamilpa de Guerrero</t>
  </si>
  <si>
    <t>Ixcaquixtla</t>
  </si>
  <si>
    <t>Ixtacamaxtitlán</t>
  </si>
  <si>
    <t>Ixtepec</t>
  </si>
  <si>
    <t>Jalpan</t>
  </si>
  <si>
    <t>Jolalpan</t>
  </si>
  <si>
    <t>Jonotla</t>
  </si>
  <si>
    <t>Jopala</t>
  </si>
  <si>
    <t>Juan C. Bonilla</t>
  </si>
  <si>
    <t>Juan Galindo</t>
  </si>
  <si>
    <t>Juan N. Méndez</t>
  </si>
  <si>
    <t>Lafragua</t>
  </si>
  <si>
    <t>La Magdalena Tlatlauquitepec</t>
  </si>
  <si>
    <t>Mazapiltepec de Juárez</t>
  </si>
  <si>
    <t>Mixtla</t>
  </si>
  <si>
    <t>Molcaxac</t>
  </si>
  <si>
    <t>Cañada Morelos</t>
  </si>
  <si>
    <t>Tecamachalco</t>
  </si>
  <si>
    <t>Naupan</t>
  </si>
  <si>
    <t>Nauzontla</t>
  </si>
  <si>
    <t>Nealtican</t>
  </si>
  <si>
    <t>Nicolás Bravo</t>
  </si>
  <si>
    <t>Nopalucan</t>
  </si>
  <si>
    <t>Ocotepec</t>
  </si>
  <si>
    <t>Ocoyucan</t>
  </si>
  <si>
    <t>Olintla</t>
  </si>
  <si>
    <t>Oriental</t>
  </si>
  <si>
    <t>Pahuatlán</t>
  </si>
  <si>
    <t>Palmar de Bravo</t>
  </si>
  <si>
    <t>Pantepec</t>
  </si>
  <si>
    <t>Petlalcingo</t>
  </si>
  <si>
    <t>Piaxtla</t>
  </si>
  <si>
    <t>9,10,11,16,17,19,20</t>
  </si>
  <si>
    <t>Quecholac</t>
  </si>
  <si>
    <t>Quimixtlán</t>
  </si>
  <si>
    <t>Rafael Lara Grajales</t>
  </si>
  <si>
    <t>Los Reyes de Juárez</t>
  </si>
  <si>
    <t>San Andrés Cholula</t>
  </si>
  <si>
    <t>Cholula</t>
  </si>
  <si>
    <t>San Antonio Cañada</t>
  </si>
  <si>
    <t>San Diego la Mesa Tochimiltzingo</t>
  </si>
  <si>
    <t>San Felipe Teotlalcingo</t>
  </si>
  <si>
    <t>San Martín Texmelucan</t>
  </si>
  <si>
    <t>San Felipe Tepatlán</t>
  </si>
  <si>
    <t>San Gabriel Chilac</t>
  </si>
  <si>
    <t>San Gregorio Atzompa</t>
  </si>
  <si>
    <t>San Jerónimo Tecuanipan</t>
  </si>
  <si>
    <t>San Jerónimo Xayacatlán</t>
  </si>
  <si>
    <t>San José Chiapa</t>
  </si>
  <si>
    <t>San José Miahuatlán</t>
  </si>
  <si>
    <t>San Juan Atenco</t>
  </si>
  <si>
    <t>San Juan Atzompa</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</si>
  <si>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</si>
  <si>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</si>
  <si>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</si>
  <si>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</si>
  <si>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</si>
  <si>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</si>
  <si>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</si>
  <si>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</si>
  <si>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</si>
  <si>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</si>
  <si>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</si>
  <si>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</si>
  <si>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</si>
  <si>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</si>
  <si>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</si>
  <si>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</si>
  <si>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</si>
  <si>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</si>
  <si>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</si>
  <si>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</si>
  <si>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</si>
  <si>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Tecomatlán</t>
  </si>
  <si>
    <t>24,25</t>
  </si>
  <si>
    <t>Tehuitzingo</t>
  </si>
  <si>
    <t>Tenampulco</t>
  </si>
  <si>
    <t>Teopantlán</t>
  </si>
  <si>
    <t>Teotlalco</t>
  </si>
  <si>
    <t>Tepanco de López</t>
  </si>
  <si>
    <t>Tepango de Rodríguez</t>
  </si>
  <si>
    <t>Tepatlaxco de Hidalgo</t>
  </si>
  <si>
    <t>Tepemaxalco</t>
  </si>
  <si>
    <t>Tepeojuma</t>
  </si>
  <si>
    <t>Tepetzintla</t>
  </si>
  <si>
    <t>Tepexco</t>
  </si>
  <si>
    <t>Tepeyahualco</t>
  </si>
  <si>
    <t>Tepeyahualco de Cuauhtémoc</t>
  </si>
  <si>
    <t>Tetela de Ocampo</t>
  </si>
  <si>
    <t>Teteles de Ávila Castillo</t>
  </si>
  <si>
    <t>Tianguismanalco</t>
  </si>
  <si>
    <t>Tilapa</t>
  </si>
  <si>
    <t>Tlacotepec de Benito Juárez</t>
  </si>
  <si>
    <t>Tlacuilotepec</t>
  </si>
  <si>
    <t>Tlachichuca</t>
  </si>
  <si>
    <t>Tlahuapan</t>
  </si>
  <si>
    <t>Tlaltenango</t>
  </si>
  <si>
    <t>Tlanepantla</t>
  </si>
  <si>
    <t>Tlaola</t>
  </si>
  <si>
    <t>Tlapacoya</t>
  </si>
  <si>
    <t>Tlapanalá</t>
  </si>
  <si>
    <t>Tlaxco</t>
  </si>
  <si>
    <t>Tochimilco</t>
  </si>
  <si>
    <t>Tochtepec</t>
  </si>
  <si>
    <t>Totoltepec de Guerrero</t>
  </si>
  <si>
    <t>Tulcingo</t>
  </si>
  <si>
    <t>Tuzamapan de Galeana</t>
  </si>
  <si>
    <t>Tzicatlacoyan</t>
  </si>
  <si>
    <t>Venustiano Carranza</t>
  </si>
  <si>
    <t>Vicente Guerrero</t>
  </si>
  <si>
    <t>Xayacatlán de Bravo</t>
  </si>
  <si>
    <t>Xicotlán</t>
  </si>
  <si>
    <t>Xiutetelco</t>
  </si>
  <si>
    <t>Xochiapulco</t>
  </si>
  <si>
    <t>Xochiltepec</t>
  </si>
  <si>
    <t>Xochitlán de Vicente Suárez</t>
  </si>
  <si>
    <t>Xochitlán Todos Santos</t>
  </si>
  <si>
    <t>Yaonáhuac</t>
  </si>
  <si>
    <t>Yehualtepec</t>
  </si>
  <si>
    <t>Zacapala</t>
  </si>
  <si>
    <t>Zacatlán</t>
  </si>
  <si>
    <t>Zapotitlán</t>
  </si>
  <si>
    <t>Zapotitlán de Méndez</t>
  </si>
  <si>
    <t>Zaragoza</t>
  </si>
  <si>
    <t>Zautla</t>
  </si>
  <si>
    <t>Zihuateutla</t>
  </si>
  <si>
    <t>Zinacatepec</t>
  </si>
  <si>
    <t>Zongozotla</t>
  </si>
  <si>
    <t>Zoquiapan</t>
  </si>
  <si>
    <t>Zoquitlán</t>
  </si>
  <si>
    <t>Índice de marginación, 2020</t>
  </si>
  <si>
    <t>Grado de marginación, 2020</t>
  </si>
  <si>
    <t>Medio</t>
  </si>
  <si>
    <t>Alto</t>
  </si>
  <si>
    <t>Muy alto</t>
  </si>
  <si>
    <t>Bajo</t>
  </si>
  <si>
    <t>Muy bajo</t>
  </si>
  <si>
    <t>Coeficiente de Gini  2020</t>
  </si>
  <si>
    <t>Estado</t>
  </si>
  <si>
    <t>Razón de ingreso 2020</t>
  </si>
  <si>
    <t>Índice de rezago social 2020</t>
  </si>
  <si>
    <t>Grado de rezago social 2020</t>
  </si>
  <si>
    <t>Población total 2020</t>
  </si>
  <si>
    <t>Etiquetas de fila</t>
  </si>
  <si>
    <t>Total general</t>
  </si>
  <si>
    <t>Suma de Población total 2020</t>
  </si>
  <si>
    <t>Suma de Coeficiente de Gini  2020</t>
  </si>
  <si>
    <t>Porcentaje de población con GACP bajo o muy bajo</t>
  </si>
  <si>
    <t>Población con GACP bajo o muy bajo</t>
  </si>
  <si>
    <t>Población con GACP bajo o muy bajo, 2020</t>
  </si>
  <si>
    <t>Porcentaje de población con GACP bajo o muy bajo, 2020</t>
  </si>
  <si>
    <t>Suma de Índice de marginación, 2020</t>
  </si>
  <si>
    <t>Suma de Índice de rezago social 2020</t>
  </si>
  <si>
    <t>Suma de Porcentaje de población con GACP bajo o muy bajo</t>
  </si>
  <si>
    <t>Macroregión/Municipio</t>
  </si>
  <si>
    <t>Filtro</t>
  </si>
  <si>
    <t>PP_POB_IM2020</t>
  </si>
  <si>
    <t>Código</t>
  </si>
  <si>
    <t>Bajo/Medio</t>
  </si>
  <si>
    <t>Medio/Bajo</t>
  </si>
  <si>
    <t>Alto/Medio</t>
  </si>
  <si>
    <t>Grado de marginación</t>
  </si>
  <si>
    <t>PP_POB_IR2020</t>
  </si>
  <si>
    <t xml:space="preserve">Grado de Rezago Social </t>
  </si>
  <si>
    <t>PP_PP_CG2020</t>
  </si>
  <si>
    <t>Índice de marginación 2020</t>
  </si>
  <si>
    <t>P_macro_IM</t>
  </si>
  <si>
    <t>P_macro_RS</t>
  </si>
  <si>
    <t>P_macro_CG</t>
  </si>
  <si>
    <t>Macroregión</t>
  </si>
  <si>
    <t>P_macro_GACP_Bajo o muy bajp</t>
  </si>
  <si>
    <t>Grado promedio de escolaridad de la población de 15 y más años</t>
  </si>
  <si>
    <t>P_macro_GPE15Ymás</t>
  </si>
  <si>
    <t>Caracterización Socioeconómica del Estado por Macrorregión 
Diagnóstico</t>
  </si>
  <si>
    <t>La presente información contiene los indicadores clave para la elaboración del diagnóstico por macrorregión, en el marco de la actualización de los Programas Regionales aprobada durante la Primera Sesión Ordinaria 2026 de la Asamblea Plenaria del COPLADEP.</t>
  </si>
  <si>
    <t>Base de datos</t>
  </si>
  <si>
    <t xml:space="preserve">Población total; Índice de marginación y Grado de Marginación; Índice de Rezago Social y Grado </t>
  </si>
  <si>
    <t xml:space="preserve">de Rezago Social; Coeficiente de Gini; Población con Grado de Accesibilidad a Carretera </t>
  </si>
  <si>
    <t>Pavimentada; y Porcentaje de población con GACP. (2020)</t>
  </si>
  <si>
    <t>Indicador 1</t>
  </si>
  <si>
    <t>Índice de Marginación (2020)</t>
  </si>
  <si>
    <t>Índice de Rezago Social (2020)</t>
  </si>
  <si>
    <t>Coeficiente de Gini (2020)</t>
  </si>
  <si>
    <t>Grado de Accesibilidad a Carretera Pavimentada (2020)</t>
  </si>
  <si>
    <t>Grado Promedio Escolar (2020)</t>
  </si>
  <si>
    <t>Pavimentada; y Porcentaje de población con GACP. Estatal (2020)</t>
  </si>
  <si>
    <t>Indicador 2</t>
  </si>
  <si>
    <t>Indicador 3</t>
  </si>
  <si>
    <t>Indicador 4</t>
  </si>
  <si>
    <t>Indicador 5</t>
  </si>
  <si>
    <t>Indicador 6</t>
  </si>
  <si>
    <t xml:space="preserve">Fuente: CONEVAL. Índice de Rezago Social 2020 a nivel nacional, estatal, municipal y localidad​.
</t>
  </si>
  <si>
    <t xml:space="preserve">Fuente:  CONEVAL. Cohesión Social, 2020.
</t>
  </si>
  <si>
    <t>Fuente: CONEVAL. Grado de Accesibilidad a Carretera Pavimentada (GACP) 2020.</t>
  </si>
  <si>
    <t>Fuente: INEGI. Censo de Población y Vivienda 2020.</t>
  </si>
  <si>
    <t>Fuente: CONAPO. Índices de marginación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</si>
</sst>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000"/>
  </numFmts>
  <fonts count="10" x14ac:knownFonts="1">
    <font>
      <sz val="11"/>
      <color theme="1"/>
      <name val="Gilroy"/>
      <family val="2"/>
      <scheme val="minor"/>
    </font>
    <font>
      <sz val="11"/>
      <color theme="1"/>
      <name val="Gilroy"/>
      <family val="2"/>
      <scheme val="minor"/>
    </font>
    <font>
      <b/>
      <sz val="11"/>
      <color theme="1"/>
      <name val="Gilroy"/>
      <family val="2"/>
      <scheme val="minor"/>
    </font>
    <font>
      <sz val="11"/>
      <color theme="1"/>
      <name val="Calibri"/>
      <family val="2"/>
    </font>
    <font>
      <u/>
      <sz val="11"/>
      <color theme="10"/>
      <name val="Gilroy"/>
      <family val="2"/>
      <scheme val="minor"/>
    </font>
    <font>
      <b/>
      <sz val="11"/>
      <name val="Gilroy"/>
      <family val="2"/>
      <scheme val="minor"/>
    </font>
    <font>
      <sz val="11"/>
      <name val="Gilroy"/>
      <family val="2"/>
      <scheme val="minor"/>
    </font>
    <font>
      <b/>
      <sz val="14"/>
      <color theme="1"/>
      <name val="Gilroy Medium"/>
      <family val="3"/>
    </font>
    <font>
      <b/>
      <sz val="12"/>
      <color theme="0"/>
      <name val="Century Gothic"/>
      <family val="2"/>
    </font>
    <font>
      <sz val="11"/>
      <color theme="1"/>
      <name val="Century Gothic"/>
      <family val="2"/>
    </font>
  </fonts>
  <fills count="8">
    <fill>
      <patternFill patternType="none"/>
    </fill>
    <fill>
      <patternFill patternType="gray125"/>
    </fill>
    <fill>
      <patternFill patternType="solid">
        <fgColor theme="7" tint="-0.249977111117893"/>
        <bgColor indexed="64"/>
      </patternFill>
    </fill>
    <fill>
      <patternFill patternType="solid">
        <fgColor theme="7"/>
        <bgColor indexed="64"/>
      </patternFill>
    </fill>
    <fill>
      <patternFill patternType="solid">
        <fgColor theme="4" tint="0.79998168889431442"/>
        <bgColor theme="4" tint="0.79998168889431442"/>
      </patternFill>
    </fill>
    <fill>
      <patternFill patternType="solid">
        <fgColor rgb="FFC79B66"/>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right/>
      <top/>
      <bottom style="thin">
        <color theme="4" tint="0.3999755851924192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uble">
        <color indexed="64"/>
      </bottom>
      <diagonal/>
    </border>
    <border>
      <left/>
      <right/>
      <top style="thin">
        <color theme="4"/>
      </top>
      <bottom style="thin">
        <color theme="4" tint="0.39997558519241921"/>
      </bottom>
      <diagonal/>
    </border>
    <border>
      <left/>
      <right/>
      <top/>
      <bottom style="thin">
        <color rgb="FFCB496D"/>
      </bottom>
      <diagonal/>
    </border>
  </borders>
  <cellStyleXfs count="6">
    <xf numFmtId="0" fontId="0"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8">
    <xf numFmtId="0" fontId="0" fillId="0" borderId="0" xfId="0"/>
    <xf numFmtId="0" fontId="2" fillId="0" borderId="0" xfId="0" applyFont="1" applyAlignment="1">
      <alignment horizontal="center" vertical="center" wrapText="1"/>
    </xf>
    <xf numFmtId="2" fontId="0" fillId="0" borderId="0" xfId="0" applyNumberFormat="1"/>
    <xf numFmtId="0" fontId="2" fillId="2" borderId="0" xfId="0" applyFont="1" applyFill="1" applyAlignment="1">
      <alignment horizontal="center" vertical="center" wrapText="1"/>
    </xf>
    <xf numFmtId="0" fontId="0" fillId="0" borderId="0" xfId="0" applyAlignment="1">
      <alignment horizontal="center" vertical="center"/>
    </xf>
    <xf numFmtId="3"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165" fontId="0" fillId="0" borderId="0" xfId="3" applyNumberFormat="1" applyFont="1"/>
    <xf numFmtId="3" fontId="3" fillId="0" borderId="0" xfId="0" applyNumberFormat="1" applyFont="1"/>
    <xf numFmtId="2" fontId="0" fillId="0" borderId="0" xfId="4" applyNumberFormat="1" applyFont="1"/>
    <xf numFmtId="0" fontId="2" fillId="0" borderId="1" xfId="0" applyFont="1" applyBorder="1" applyAlignment="1">
      <alignment horizontal="left"/>
    </xf>
    <xf numFmtId="0" fontId="0" fillId="0" borderId="0" xfId="0" applyNumberFormat="1"/>
    <xf numFmtId="0" fontId="2" fillId="0" borderId="1" xfId="0" applyNumberFormat="1" applyFont="1" applyBorder="1"/>
    <xf numFmtId="165" fontId="2" fillId="0" borderId="1" xfId="3" applyNumberFormat="1" applyFont="1" applyBorder="1"/>
    <xf numFmtId="166" fontId="2" fillId="0" borderId="1" xfId="0" applyNumberFormat="1" applyFont="1" applyBorder="1"/>
    <xf numFmtId="2" fontId="2" fillId="0" borderId="1" xfId="0" applyNumberFormat="1" applyFont="1" applyBorder="1"/>
    <xf numFmtId="0" fontId="2" fillId="4" borderId="1" xfId="0" applyFont="1" applyFill="1" applyBorder="1" applyAlignment="1">
      <alignment horizontal="center" vertical="center" wrapText="1"/>
    </xf>
    <xf numFmtId="165" fontId="2" fillId="0" borderId="1" xfId="3" applyNumberFormat="1" applyFont="1" applyBorder="1" applyAlignment="1">
      <alignment horizontal="center" vertical="center"/>
    </xf>
    <xf numFmtId="2" fontId="2" fillId="3" borderId="1" xfId="0" applyNumberFormat="1" applyFont="1" applyFill="1" applyBorder="1"/>
    <xf numFmtId="0" fontId="2" fillId="0" borderId="1" xfId="0" applyNumberFormat="1" applyFont="1" applyBorder="1" applyAlignment="1">
      <alignment horizontal="center" vertical="center"/>
    </xf>
    <xf numFmtId="0" fontId="0" fillId="0" borderId="1" xfId="0" applyFont="1" applyBorder="1" applyAlignment="1">
      <alignment horizontal="left"/>
    </xf>
    <xf numFmtId="2" fontId="0" fillId="0" borderId="1" xfId="0" applyNumberFormat="1" applyFont="1" applyBorder="1" applyAlignment="1">
      <alignment horizontal="center" vertical="center"/>
    </xf>
    <xf numFmtId="0" fontId="0" fillId="0" borderId="0" xfId="0" applyFont="1" applyFill="1" applyBorder="1" applyAlignment="1">
      <alignment horizontal="left"/>
    </xf>
    <xf numFmtId="0" fontId="0" fillId="0" borderId="0" xfId="0" applyFont="1"/>
    <xf numFmtId="0" fontId="0" fillId="0" borderId="0" xfId="0" applyFont="1" applyAlignment="1">
      <alignment horizontal="center" vertical="center"/>
    </xf>
    <xf numFmtId="0" fontId="5" fillId="4" borderId="1" xfId="0" applyFont="1" applyFill="1" applyBorder="1" applyAlignment="1">
      <alignment horizontal="center" vertical="center" wrapText="1"/>
    </xf>
    <xf numFmtId="2" fontId="6" fillId="0" borderId="1" xfId="0" applyNumberFormat="1" applyFont="1" applyBorder="1" applyAlignment="1">
      <alignment horizontal="center" vertical="center"/>
    </xf>
    <xf numFmtId="0" fontId="4" fillId="6" borderId="0" xfId="5" applyFill="1" applyAlignment="1">
      <alignment horizontal="left" vertical="top"/>
    </xf>
    <xf numFmtId="0" fontId="9" fillId="0" borderId="0" xfId="0" applyFont="1"/>
    <xf numFmtId="0" fontId="4" fillId="6" borderId="0" xfId="5" applyFill="1"/>
    <xf numFmtId="0" fontId="1" fillId="6" borderId="0" xfId="2" applyFill="1"/>
    <xf numFmtId="0" fontId="4" fillId="0" borderId="0" xfId="5"/>
    <xf numFmtId="0" fontId="5" fillId="4" borderId="5" xfId="0" applyFont="1" applyFill="1" applyBorder="1" applyAlignment="1">
      <alignment horizontal="center" vertical="center" wrapText="1"/>
    </xf>
    <xf numFmtId="0" fontId="0" fillId="7" borderId="1" xfId="0" applyFont="1" applyFill="1" applyBorder="1" applyAlignment="1">
      <alignment horizontal="left"/>
    </xf>
    <xf numFmtId="2" fontId="0" fillId="7" borderId="1" xfId="0" applyNumberFormat="1" applyFont="1" applyFill="1" applyBorder="1" applyAlignment="1">
      <alignment horizontal="center" vertical="center"/>
    </xf>
    <xf numFmtId="0" fontId="6" fillId="0" borderId="1" xfId="0" applyFont="1" applyBorder="1" applyAlignment="1">
      <alignment horizontal="left"/>
    </xf>
    <xf numFmtId="0" fontId="6" fillId="0" borderId="0" xfId="0" applyFont="1" applyBorder="1" applyAlignment="1">
      <alignment horizontal="left"/>
    </xf>
    <xf numFmtId="2" fontId="6" fillId="0" borderId="0" xfId="0" applyNumberFormat="1" applyFont="1" applyBorder="1" applyAlignment="1">
      <alignment horizontal="center" vertical="center"/>
    </xf>
    <xf numFmtId="0" fontId="6" fillId="4" borderId="1" xfId="0" applyFont="1" applyFill="1" applyBorder="1" applyAlignment="1">
      <alignment horizontal="left"/>
    </xf>
    <xf numFmtId="2" fontId="6" fillId="4" borderId="1" xfId="0" applyNumberFormat="1" applyFont="1" applyFill="1" applyBorder="1" applyAlignment="1">
      <alignment horizontal="center" vertical="center"/>
    </xf>
    <xf numFmtId="0" fontId="6" fillId="4" borderId="6" xfId="0" applyFont="1" applyFill="1" applyBorder="1" applyAlignment="1">
      <alignment horizontal="left"/>
    </xf>
    <xf numFmtId="2" fontId="6" fillId="4" borderId="6" xfId="0" applyNumberFormat="1" applyFont="1" applyFill="1" applyBorder="1" applyAlignment="1">
      <alignment horizontal="center" vertical="center"/>
    </xf>
    <xf numFmtId="0" fontId="0" fillId="0" borderId="0" xfId="0" applyFont="1" applyAlignment="1"/>
    <xf numFmtId="0" fontId="8" fillId="5" borderId="4" xfId="2" applyFont="1" applyFill="1" applyBorder="1" applyAlignment="1">
      <alignment horizontal="left"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cellXfs>
  <cellStyles count="6">
    <cellStyle name="Hipervínculo" xfId="5" builtinId="8"/>
    <cellStyle name="Millares" xfId="3" builtinId="3"/>
    <cellStyle name="Normal" xfId="0" builtinId="0"/>
    <cellStyle name="Normal 2" xfId="1"/>
    <cellStyle name="Normal 3" xfId="2"/>
    <cellStyle name="Porcentaje" xfId="4" builtinId="5"/>
  </cellStyles>
  <dxfs count="36">
    <dxf>
      <font>
        <b val="0"/>
        <i val="0"/>
        <strike val="0"/>
        <condense val="0"/>
        <extend val="0"/>
        <outline val="0"/>
        <shadow val="0"/>
        <u val="none"/>
        <vertAlign val="baseline"/>
        <sz val="11"/>
        <color auto="1"/>
        <name val="Gilroy"/>
        <scheme val="minor"/>
      </font>
      <numFmt numFmtId="2" formatCode="0.00"/>
      <alignment horizontal="center" vertical="center"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numFmt numFmtId="2" formatCode="0.00"/>
      <alignment horizontal="center" vertical="center"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alignment horizontal="left" vertical="bottom" textRotation="0" wrapText="0" indent="0" justifyLastLine="0" shrinkToFit="0" readingOrder="0"/>
      <border diagonalUp="0" diagonalDown="0" outline="0">
        <left/>
        <right/>
        <top/>
        <bottom style="thin">
          <color theme="4" tint="0.39997558519241921"/>
        </bottom>
      </border>
    </dxf>
    <dxf>
      <border outline="0">
        <bottom style="thin">
          <color rgb="FFCB496D"/>
        </bottom>
      </border>
    </dxf>
    <dxf>
      <font>
        <b val="0"/>
        <i val="0"/>
        <strike val="0"/>
        <condense val="0"/>
        <extend val="0"/>
        <outline val="0"/>
        <shadow val="0"/>
        <u val="none"/>
        <vertAlign val="baseline"/>
        <sz val="11"/>
        <color auto="1"/>
        <name val="Gilroy"/>
        <scheme val="minor"/>
      </font>
      <alignment horizontal="center" vertical="center" textRotation="0" wrapText="0" indent="0" justifyLastLine="0" shrinkToFit="0" readingOrder="0"/>
    </dxf>
    <dxf>
      <border outline="0">
        <bottom style="thin">
          <color rgb="FFCB496D"/>
        </bottom>
      </border>
    </dxf>
    <dxf>
      <font>
        <b/>
        <i val="0"/>
        <strike val="0"/>
        <condense val="0"/>
        <extend val="0"/>
        <outline val="0"/>
        <shadow val="0"/>
        <u val="none"/>
        <vertAlign val="baseline"/>
        <sz val="11"/>
        <color auto="1"/>
        <name val="Gilroy"/>
        <scheme val="minor"/>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Gilroy"/>
        <scheme val="minor"/>
      </font>
      <numFmt numFmtId="2" formatCode="0.00"/>
      <alignment horizontal="center" vertical="center"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numFmt numFmtId="2" formatCode="0.00"/>
      <alignment horizontal="center" vertical="center"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alignment horizontal="left" vertical="bottom" textRotation="0" wrapText="0" indent="0" justifyLastLine="0" shrinkToFit="0" readingOrder="0"/>
      <border diagonalUp="0" diagonalDown="0" outline="0">
        <left/>
        <right/>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auto="1"/>
        <name val="Gilroy"/>
        <scheme val="minor"/>
      </font>
      <alignment horizontal="center" vertical="center"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auto="1"/>
        <name val="Gilroy"/>
        <scheme val="minor"/>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Gilroy"/>
        <scheme val="minor"/>
      </font>
      <numFmt numFmtId="2" formatCode="0.00"/>
      <alignment horizontal="center" vertical="center"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numFmt numFmtId="2" formatCode="0.00"/>
      <alignment horizontal="center" vertical="center"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alignment horizontal="left" vertical="bottom" textRotation="0" wrapText="0" indent="0" justifyLastLine="0" shrinkToFit="0" readingOrder="0"/>
      <border diagonalUp="0" diagonalDown="0" outline="0">
        <left/>
        <right/>
        <top/>
        <bottom style="thin">
          <color theme="4" tint="0.39997558519241921"/>
        </bottom>
      </border>
    </dxf>
    <dxf>
      <border outline="0">
        <bottom style="thin">
          <color rgb="FFCB496D"/>
        </bottom>
      </border>
    </dxf>
    <dxf>
      <font>
        <strike val="0"/>
        <outline val="0"/>
        <shadow val="0"/>
        <u val="none"/>
        <vertAlign val="baseline"/>
        <sz val="11"/>
        <color auto="1"/>
        <name val="Gilroy"/>
        <scheme val="minor"/>
      </font>
    </dxf>
    <dxf>
      <border outline="0">
        <bottom style="thin">
          <color rgb="FFCB496D"/>
        </bottom>
      </border>
    </dxf>
    <dxf>
      <font>
        <b/>
        <i val="0"/>
        <strike val="0"/>
        <condense val="0"/>
        <extend val="0"/>
        <outline val="0"/>
        <shadow val="0"/>
        <u val="none"/>
        <vertAlign val="baseline"/>
        <sz val="11"/>
        <color auto="1"/>
        <name val="Gilroy"/>
        <scheme val="minor"/>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Gilroy"/>
        <scheme val="minor"/>
      </font>
      <numFmt numFmtId="165" formatCode="_-* #,##0_-;\-* #,##0_-;_-* &quot;-&quot;??_-;_-@_-"/>
      <fill>
        <patternFill patternType="solid">
          <fgColor indexed="64"/>
          <bgColor theme="0"/>
        </patternFill>
      </fill>
      <alignment horizontal="left" vertical="bottom"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11"/>
        <color auto="1"/>
        <name val="Gilroy"/>
        <scheme val="minor"/>
      </font>
      <fill>
        <patternFill patternType="solid">
          <fgColor indexed="64"/>
          <bgColor theme="0"/>
        </patternFill>
      </fill>
      <alignment horizontal="left" vertical="bottom" textRotation="0" wrapText="0" indent="0" justifyLastLine="0" shrinkToFit="0" readingOrder="0"/>
      <border diagonalUp="0" diagonalDown="0" outline="0">
        <left/>
        <right/>
        <top/>
        <bottom style="thin">
          <color theme="4" tint="0.39997558519241921"/>
        </bottom>
      </border>
    </dxf>
    <dxf>
      <border outline="0">
        <bottom style="thin">
          <color theme="4" tint="0.39997558519241921"/>
        </bottom>
      </border>
    </dxf>
    <dxf>
      <font>
        <strike val="0"/>
        <outline val="0"/>
        <shadow val="0"/>
        <u val="none"/>
        <vertAlign val="baseline"/>
        <sz val="11"/>
        <color auto="1"/>
        <name val="Gilroy"/>
        <scheme val="minor"/>
      </font>
    </dxf>
    <dxf>
      <border outline="0">
        <bottom style="thin">
          <color theme="4" tint="0.39997558519241921"/>
        </bottom>
      </border>
    </dxf>
    <dxf>
      <font>
        <b/>
        <i val="0"/>
        <strike val="0"/>
        <condense val="0"/>
        <extend val="0"/>
        <outline val="0"/>
        <shadow val="0"/>
        <u val="none"/>
        <vertAlign val="baseline"/>
        <sz val="11"/>
        <color auto="1"/>
        <name val="Gilroy"/>
        <scheme val="minor"/>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ilroy"/>
        <scheme val="minor"/>
      </font>
      <numFmt numFmtId="165" formatCode="_-* #,##0_-;\-* #,##0_-;_-* &quot;-&quot;??_-;_-@_-"/>
      <fill>
        <patternFill>
          <fgColor indexed="64"/>
          <bgColor theme="0"/>
        </patternFill>
      </fill>
      <alignment horizontal="left" vertical="bottom" textRotation="0" wrapText="0" 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Gilroy"/>
        <scheme val="minor"/>
      </font>
      <numFmt numFmtId="2" formatCode="0.00"/>
      <fill>
        <patternFill patternType="solid">
          <fgColor indexed="64"/>
          <bgColor theme="0"/>
        </patternFill>
      </fill>
      <alignment horizontal="center" vertical="center" textRotation="0" wrapText="0" 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Gilroy"/>
        <scheme val="minor"/>
      </font>
      <numFmt numFmtId="2" formatCode="0.00"/>
      <fill>
        <patternFill patternType="solid">
          <fgColor indexed="64"/>
          <bgColor theme="0"/>
        </patternFill>
      </fill>
      <alignment horizontal="center" vertical="center" textRotation="0" wrapText="0" 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Gilroy"/>
        <scheme val="minor"/>
      </font>
      <fill>
        <patternFill>
          <fgColor indexed="64"/>
          <bgColor theme="0"/>
        </patternFill>
      </fill>
      <alignment horizontal="left" vertical="bottom" textRotation="0" wrapText="0" indent="0" justifyLastLine="0" shrinkToFit="0" readingOrder="0"/>
      <border diagonalUp="0" diagonalDown="0">
        <left/>
        <right/>
        <top/>
        <bottom style="thin">
          <color theme="4" tint="0.39997558519241921"/>
        </bottom>
        <vertical/>
        <horizontal/>
      </border>
    </dxf>
    <dxf>
      <border outline="0">
        <bottom style="thin">
          <color rgb="FFCB496D"/>
        </bottom>
      </border>
    </dxf>
    <dxf>
      <border outline="0">
        <bottom style="thin">
          <color theme="4" tint="0.39997558519241921"/>
        </bottom>
      </border>
    </dxf>
    <dxf>
      <font>
        <b/>
        <i val="0"/>
        <strike val="0"/>
        <condense val="0"/>
        <extend val="0"/>
        <outline val="0"/>
        <shadow val="0"/>
        <u val="none"/>
        <vertAlign val="baseline"/>
        <sz val="11"/>
        <color auto="1"/>
        <name val="Gilroy"/>
        <scheme val="minor"/>
      </font>
      <fill>
        <patternFill patternType="solid">
          <fgColor theme="4" tint="0.79998168889431442"/>
          <bgColor theme="4" tint="0.7999816888943144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'Indicador 1'!$C$8</c:f>
              <c:strCache>
                <c:ptCount val="1"/>
                <c:pt idx="0">
                  <c:v>Índice de marginación 2020</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1'!$C$9:$C$15</c:f>
              <c:numCache>
                <c:formatCode>0.00</c:formatCode>
                <c:ptCount val="7"/>
                <c:pt idx="0">
                  <c:v>58.756235374031036</c:v>
                </c:pt>
                <c:pt idx="1">
                  <c:v>52.603174497147272</c:v>
                </c:pt>
                <c:pt idx="2">
                  <c:v>53.746466688944167</c:v>
                </c:pt>
                <c:pt idx="3">
                  <c:v>53.090461271721495</c:v>
                </c:pt>
                <c:pt idx="4">
                  <c:v>54.084953115750132</c:v>
                </c:pt>
                <c:pt idx="5">
                  <c:v>55.242169277881267</c:v>
                </c:pt>
                <c:pt idx="6">
                  <c:v>54.408858400312411</c:v>
                </c:pt>
              </c:numCache>
            </c:numRef>
          </c:val>
          <c:extLst>
            <c:ext xmlns:c16="http://schemas.microsoft.com/office/drawing/2014/chart" uri="{C3380CC4-5D6E-409C-BE32-E72D297353CC}">
              <c16:uniqueId val="{00000000-A47B-450A-86C1-7AC868128909}"/>
            </c:ext>
          </c:extLst>
        </c:ser>
        <c:dLbls>
          <c:showLegendKey val="0"/>
          <c:showVal val="1"/>
          <c:showCatName val="0"/>
          <c:showSerName val="0"/>
          <c:showPercent val="0"/>
          <c:showBubbleSize val="0"/>
        </c:dLbls>
        <c:gapWidth val="150"/>
        <c:overlap val="-25"/>
        <c:axId val="2032527520"/>
        <c:axId val="2032525856"/>
      </c:barChart>
      <c:lineChart>
        <c:grouping val="standard"/>
        <c:varyColors val="0"/>
        <c:ser>
          <c:idx val="1"/>
          <c:order val="1"/>
          <c:tx>
            <c:strRef>
              <c:f>'Indicador 1'!$D$8</c:f>
              <c:strCache>
                <c:ptCount val="1"/>
                <c:pt idx="0">
                  <c:v>P_macro_IM</c:v>
                </c:pt>
              </c:strCache>
            </c:strRef>
          </c:tx>
          <c:spPr>
            <a:ln w="28575" cap="rnd">
              <a:solidFill>
                <a:schemeClr val="accent2">
                  <a:shade val="76000"/>
                </a:schemeClr>
              </a:solidFill>
              <a:round/>
            </a:ln>
            <a:effectLst/>
          </c:spPr>
          <c:marker>
            <c:symbol val="none"/>
          </c:marker>
          <c:dLbls>
            <c:delete val="1"/>
          </c:dLbls>
          <c:cat>
            <c:strRef>
              <c:f>'Indicador 1'!$B$9:$B$15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1'!$D$9:$D$15</c:f>
              <c:numCache>
                <c:formatCode>0.00</c:formatCode>
                <c:ptCount val="7"/>
                <c:pt idx="0">
                  <c:v>54.561759803683969</c:v>
                </c:pt>
                <c:pt idx="1">
                  <c:v>54.561759803683969</c:v>
                </c:pt>
                <c:pt idx="2">
                  <c:v>54.561759803683969</c:v>
                </c:pt>
                <c:pt idx="3">
                  <c:v>54.561759803683969</c:v>
                </c:pt>
                <c:pt idx="4">
                  <c:v>54.561759803683969</c:v>
                </c:pt>
                <c:pt idx="5">
                  <c:v>54.561759803683969</c:v>
                </c:pt>
                <c:pt idx="6">
                  <c:v>54.561759803683969</c:v>
                </c:pt>
              </c:numCache>
            </c:numRef>
          </c:val>
          <c:smooth val="0"/>
          <c:extLst>
            <c:ext xmlns:c16="http://schemas.microsoft.com/office/drawing/2014/chart" uri="{C3380CC4-5D6E-409C-BE32-E72D297353CC}">
              <c16:uniqueId val="{00000001-A47B-450A-86C1-7AC868128909}"/>
            </c:ext>
          </c:extLst>
        </c:ser>
        <c:dLbls>
          <c:showLegendKey val="0"/>
          <c:showVal val="1"/>
          <c:showCatName val="0"/>
          <c:showSerName val="0"/>
          <c:showPercent val="0"/>
          <c:showBubbleSize val="0"/>
        </c:dLbls>
        <c:marker val="1"/>
        <c:smooth val="0"/>
        <c:axId val="2032527520"/>
        <c:axId val="2032525856"/>
      </c:lineChart>
      <c:catAx>
        <c:axId val="203252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32525856"/>
        <c:crosses val="autoZero"/>
        <c:auto val="1"/>
        <c:lblAlgn val="ctr"/>
        <c:lblOffset val="100"/>
        <c:noMultiLvlLbl val="0"/>
      </c:catAx>
      <c:valAx>
        <c:axId val="2032525856"/>
        <c:scaling>
          <c:orientation val="minMax"/>
        </c:scaling>
        <c:delete val="1"/>
        <c:axPos val="l"/>
        <c:numFmt formatCode="0.00" sourceLinked="1"/>
        <c:majorTickMark val="none"/>
        <c:minorTickMark val="none"/>
        <c:tickLblPos val="nextTo"/>
        <c:crossAx val="20325275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'Indicador 2'!$C$8</c:f>
              <c:strCache>
                <c:ptCount val="1"/>
                <c:pt idx="0">
                  <c:v>Índice de rezago social 2020</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2'!$C$9:$C$15</c:f>
              <c:numCache>
                <c:formatCode>0.00</c:formatCode>
                <c:ptCount val="7"/>
                <c:pt idx="0">
                  <c:v>-0.99749185317134093</c:v>
                </c:pt>
                <c:pt idx="1">
                  <c:v>2.3117291954865775E-2</c:v>
                </c:pt>
                <c:pt idx="2">
                  <c:v>0.17229943261865657</c:v>
                </c:pt>
                <c:pt idx="3">
                  <c:v>0.30774458128501403</c:v>
                </c:pt>
                <c:pt idx="4">
                  <c:v>0.10781113379712155</c:v>
                </c:pt>
                <c:pt idx="5">
                  <c:v>-0.34447933506596046</c:v>
                </c:pt>
                <c:pt idx="6">
                  <c:v>-2.5134477192308197E-3</c:v>
                </c:pt>
              </c:numCache>
            </c:numRef>
          </c:val>
          <c:extLst>
            <c:ext xmlns:c16="http://schemas.microsoft.com/office/drawing/2014/chart" uri="{C3380CC4-5D6E-409C-BE32-E72D297353CC}">
              <c16:uniqueId val="{00000000-86B4-4706-B3A9-FEB28610EFC2}"/>
            </c:ext>
          </c:extLst>
        </c:ser>
        <c:dLbls>
          <c:showLegendKey val="0"/>
          <c:showVal val="1"/>
          <c:showCatName val="0"/>
          <c:showSerName val="0"/>
          <c:showPercent val="0"/>
          <c:showBubbleSize val="0"/>
        </c:dLbls>
        <c:gapWidth val="150"/>
        <c:overlap val="-25"/>
        <c:axId val="2038241168"/>
        <c:axId val="2038235760"/>
      </c:barChart>
      <c:lineChart>
        <c:grouping val="standard"/>
        <c:varyColors val="0"/>
        <c:ser>
          <c:idx val="1"/>
          <c:order val="1"/>
          <c:tx>
            <c:strRef>
              <c:f>'Indicador 2'!$D$8</c:f>
              <c:strCache>
                <c:ptCount val="1"/>
                <c:pt idx="0">
                  <c:v>P_macro_RS</c:v>
                </c:pt>
              </c:strCache>
            </c:strRef>
          </c:tx>
          <c:spPr>
            <a:ln w="28575" cap="rnd">
              <a:solidFill>
                <a:schemeClr val="accent2">
                  <a:shade val="76000"/>
                </a:schemeClr>
              </a:solidFill>
              <a:round/>
            </a:ln>
            <a:effectLst/>
          </c:spPr>
          <c:marker>
            <c:symbol val="none"/>
          </c:marker>
          <c:dLbls>
            <c:delete val="1"/>
          </c:dLbls>
          <c:cat>
            <c:strRef>
              <c:f>'Indicador 2'!$B$9:$B$15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2'!$D$9:$D$15</c:f>
              <c:numCache>
                <c:formatCode>0.00</c:formatCode>
                <c:ptCount val="7"/>
                <c:pt idx="0">
                  <c:v>-0.10478745661441061</c:v>
                </c:pt>
                <c:pt idx="1">
                  <c:v>-0.10478745661441061</c:v>
                </c:pt>
                <c:pt idx="2">
                  <c:v>-0.10478745661441061</c:v>
                </c:pt>
                <c:pt idx="3">
                  <c:v>-0.10478745661441061</c:v>
                </c:pt>
                <c:pt idx="4">
                  <c:v>-0.10478745661441061</c:v>
                </c:pt>
                <c:pt idx="5">
                  <c:v>-0.10478745661441061</c:v>
                </c:pt>
                <c:pt idx="6">
                  <c:v>-0.10478745661441061</c:v>
                </c:pt>
              </c:numCache>
            </c:numRef>
          </c:val>
          <c:smooth val="0"/>
          <c:extLst>
            <c:ext xmlns:c16="http://schemas.microsoft.com/office/drawing/2014/chart" uri="{C3380CC4-5D6E-409C-BE32-E72D297353CC}">
              <c16:uniqueId val="{00000001-86B4-4706-B3A9-FEB28610EFC2}"/>
            </c:ext>
          </c:extLst>
        </c:ser>
        <c:dLbls>
          <c:showLegendKey val="0"/>
          <c:showVal val="1"/>
          <c:showCatName val="0"/>
          <c:showSerName val="0"/>
          <c:showPercent val="0"/>
          <c:showBubbleSize val="0"/>
        </c:dLbls>
        <c:marker val="1"/>
        <c:smooth val="0"/>
        <c:axId val="2038241168"/>
        <c:axId val="2038235760"/>
      </c:lineChart>
      <c:catAx>
        <c:axId val="20382411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38235760"/>
        <c:crosses val="autoZero"/>
        <c:auto val="1"/>
        <c:lblAlgn val="ctr"/>
        <c:lblOffset val="100"/>
        <c:noMultiLvlLbl val="0"/>
      </c:catAx>
      <c:valAx>
        <c:axId val="2038235760"/>
        <c:scaling>
          <c:orientation val="minMax"/>
        </c:scaling>
        <c:delete val="1"/>
        <c:axPos val="l"/>
        <c:numFmt formatCode="0.00" sourceLinked="1"/>
        <c:majorTickMark val="none"/>
        <c:minorTickMark val="none"/>
        <c:tickLblPos val="nextTo"/>
        <c:crossAx val="20382411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'Indicador 3'!$C$12</c:f>
              <c:strCache>
                <c:ptCount val="1"/>
                <c:pt idx="0">
                  <c:v>Coeficiente de Gini  2020</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3'!$B$13:$B$19</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3'!$C$13:$C$19</c:f>
              <c:numCache>
                <c:formatCode>0.00</c:formatCode>
                <c:ptCount val="7"/>
                <c:pt idx="0">
                  <c:v>0.34773034020863797</c:v>
                </c:pt>
                <c:pt idx="1">
                  <c:v>0.34441381571550783</c:v>
                </c:pt>
                <c:pt idx="2">
                  <c:v>0.34201090704397485</c:v>
                </c:pt>
                <c:pt idx="3">
                  <c:v>0.34128894164421331</c:v>
                </c:pt>
                <c:pt idx="4">
                  <c:v>0.32570522868986668</c:v>
                </c:pt>
                <c:pt idx="5">
                  <c:v>0.34146723027765902</c:v>
                </c:pt>
                <c:pt idx="6">
                  <c:v>0.32123129346300838</c:v>
                </c:pt>
              </c:numCache>
            </c:numRef>
          </c:val>
          <c:extLst>
            <c:ext xmlns:c16="http://schemas.microsoft.com/office/drawing/2014/chart" uri="{C3380CC4-5D6E-409C-BE32-E72D297353CC}">
              <c16:uniqueId val="{00000000-2E68-4ABA-8F15-E39153F263E5}"/>
            </c:ext>
          </c:extLst>
        </c:ser>
        <c:dLbls>
          <c:showLegendKey val="0"/>
          <c:showVal val="1"/>
          <c:showCatName val="0"/>
          <c:showSerName val="0"/>
          <c:showPercent val="0"/>
          <c:showBubbleSize val="0"/>
        </c:dLbls>
        <c:gapWidth val="150"/>
        <c:overlap val="-25"/>
        <c:axId val="2001001520"/>
        <c:axId val="2000998608"/>
      </c:barChart>
      <c:lineChart>
        <c:grouping val="standard"/>
        <c:varyColors val="0"/>
        <c:ser>
          <c:idx val="1"/>
          <c:order val="1"/>
          <c:tx>
            <c:strRef>
              <c:f>'Indicador 3'!$D$12</c:f>
              <c:strCache>
                <c:ptCount val="1"/>
                <c:pt idx="0">
                  <c:v>P_macro_CG</c:v>
                </c:pt>
              </c:strCache>
            </c:strRef>
          </c:tx>
          <c:spPr>
            <a:ln w="28575" cap="rnd">
              <a:solidFill>
                <a:schemeClr val="accent2">
                  <a:shade val="76000"/>
                </a:schemeClr>
              </a:solidFill>
              <a:round/>
            </a:ln>
            <a:effectLst/>
          </c:spPr>
          <c:marker>
            <c:symbol val="none"/>
          </c:marker>
          <c:dLbls>
            <c:delete val="1"/>
          </c:dLbls>
          <c:cat>
            <c:numRef>
              <c:f>'Indicador 3'!$A$11:$A$18</c:f>
              <c:numCache>
                <c:formatCode>General</c:formatCode>
                <c:ptCount val="8"/>
              </c:numCache>
            </c:numRef>
          </c:cat>
          <c:val>
            <c:numRef>
              <c:f>'Indicador 3'!$D$13:$D$19</c:f>
              <c:numCache>
                <c:formatCode>0.00</c:formatCode>
                <c:ptCount val="7"/>
                <c:pt idx="0">
                  <c:v>0.33769253672040972</c:v>
                </c:pt>
                <c:pt idx="1">
                  <c:v>0.33769253672040972</c:v>
                </c:pt>
                <c:pt idx="2">
                  <c:v>0.33769253672040972</c:v>
                </c:pt>
                <c:pt idx="3">
                  <c:v>0.33769253672040972</c:v>
                </c:pt>
                <c:pt idx="4">
                  <c:v>0.33769253672040972</c:v>
                </c:pt>
                <c:pt idx="5">
                  <c:v>0.33769253672040972</c:v>
                </c:pt>
                <c:pt idx="6">
                  <c:v>0.33769253672040972</c:v>
                </c:pt>
              </c:numCache>
            </c:numRef>
          </c:val>
          <c:smooth val="0"/>
          <c:extLst>
            <c:ext xmlns:c16="http://schemas.microsoft.com/office/drawing/2014/chart" uri="{C3380CC4-5D6E-409C-BE32-E72D297353CC}">
              <c16:uniqueId val="{00000001-2E68-4ABA-8F15-E39153F263E5}"/>
            </c:ext>
          </c:extLst>
        </c:ser>
        <c:dLbls>
          <c:showLegendKey val="0"/>
          <c:showVal val="1"/>
          <c:showCatName val="0"/>
          <c:showSerName val="0"/>
          <c:showPercent val="0"/>
          <c:showBubbleSize val="0"/>
        </c:dLbls>
        <c:marker val="1"/>
        <c:smooth val="0"/>
        <c:axId val="2001001520"/>
        <c:axId val="2000998608"/>
      </c:lineChart>
      <c:catAx>
        <c:axId val="200100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00998608"/>
        <c:crosses val="autoZero"/>
        <c:auto val="1"/>
        <c:lblAlgn val="ctr"/>
        <c:lblOffset val="100"/>
        <c:noMultiLvlLbl val="0"/>
      </c:catAx>
      <c:valAx>
        <c:axId val="2000998608"/>
        <c:scaling>
          <c:orientation val="minMax"/>
        </c:scaling>
        <c:delete val="1"/>
        <c:axPos val="l"/>
        <c:numFmt formatCode="0.00" sourceLinked="1"/>
        <c:majorTickMark val="none"/>
        <c:minorTickMark val="none"/>
        <c:tickLblPos val="nextTo"/>
        <c:crossAx val="20010015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'Indicador 4'!$C$11</c:f>
              <c:strCache>
                <c:ptCount val="1"/>
                <c:pt idx="0">
                  <c:v>Porcentaje de población con GACP bajo o muy bajo</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4'!$B$12:$B$18</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4'!$C$12:$C$18</c:f>
              <c:numCache>
                <c:formatCode>0.00</c:formatCode>
                <c:ptCount val="7"/>
                <c:pt idx="0">
                  <c:v>0.36173000653247478</c:v>
                </c:pt>
                <c:pt idx="1">
                  <c:v>12.547540919344463</c:v>
                </c:pt>
                <c:pt idx="2">
                  <c:v>17.268396331602116</c:v>
                </c:pt>
                <c:pt idx="3">
                  <c:v>27.033539731132436</c:v>
                </c:pt>
                <c:pt idx="4">
                  <c:v>17.908271625527448</c:v>
                </c:pt>
                <c:pt idx="5">
                  <c:v>4.9613413324236761</c:v>
                </c:pt>
                <c:pt idx="6">
                  <c:v>4.918437020445328</c:v>
                </c:pt>
              </c:numCache>
            </c:numRef>
          </c:val>
          <c:extLst>
            <c:ext xmlns:c16="http://schemas.microsoft.com/office/drawing/2014/chart" uri="{C3380CC4-5D6E-409C-BE32-E72D297353CC}">
              <c16:uniqueId val="{00000000-731D-407A-89E8-6D601CAFF093}"/>
            </c:ext>
          </c:extLst>
        </c:ser>
        <c:dLbls>
          <c:showLegendKey val="0"/>
          <c:showVal val="1"/>
          <c:showCatName val="0"/>
          <c:showSerName val="0"/>
          <c:showPercent val="0"/>
          <c:showBubbleSize val="0"/>
        </c:dLbls>
        <c:gapWidth val="150"/>
        <c:overlap val="-25"/>
        <c:axId val="2042513984"/>
        <c:axId val="2042514400"/>
      </c:barChart>
      <c:lineChart>
        <c:grouping val="standard"/>
        <c:varyColors val="0"/>
        <c:ser>
          <c:idx val="1"/>
          <c:order val="1"/>
          <c:tx>
            <c:strRef>
              <c:f>'Indicador 4'!$D$11</c:f>
              <c:strCache>
                <c:ptCount val="1"/>
                <c:pt idx="0">
                  <c:v>P_macro_GACP_Bajo o muy bajp</c:v>
                </c:pt>
              </c:strCache>
            </c:strRef>
          </c:tx>
          <c:spPr>
            <a:ln w="28575" cap="rnd">
              <a:solidFill>
                <a:schemeClr val="accent2">
                  <a:shade val="76000"/>
                </a:schemeClr>
              </a:solidFill>
              <a:round/>
            </a:ln>
            <a:effectLst/>
          </c:spPr>
          <c:marker>
            <c:symbol val="none"/>
          </c:marker>
          <c:dLbls>
            <c:delete val="1"/>
          </c:dLbls>
          <c:cat>
            <c:strRef>
              <c:f>'Indicador 4'!$B$12:$B$18</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4'!$D$12:$D$18</c:f>
              <c:numCache>
                <c:formatCode>0.00</c:formatCode>
                <c:ptCount val="7"/>
                <c:pt idx="0">
                  <c:v>12.142750995286848</c:v>
                </c:pt>
                <c:pt idx="1">
                  <c:v>12.142750995286848</c:v>
                </c:pt>
                <c:pt idx="2">
                  <c:v>12.142750995286848</c:v>
                </c:pt>
                <c:pt idx="3">
                  <c:v>12.142750995286848</c:v>
                </c:pt>
                <c:pt idx="4">
                  <c:v>12.142750995286848</c:v>
                </c:pt>
                <c:pt idx="5">
                  <c:v>12.142750995286848</c:v>
                </c:pt>
                <c:pt idx="6">
                  <c:v>12.142750995286848</c:v>
                </c:pt>
              </c:numCache>
            </c:numRef>
          </c:val>
          <c:smooth val="0"/>
          <c:extLst>
            <c:ext xmlns:c16="http://schemas.microsoft.com/office/drawing/2014/chart" uri="{C3380CC4-5D6E-409C-BE32-E72D297353CC}">
              <c16:uniqueId val="{00000001-731D-407A-89E8-6D601CAFF093}"/>
            </c:ext>
          </c:extLst>
        </c:ser>
        <c:dLbls>
          <c:showLegendKey val="0"/>
          <c:showVal val="1"/>
          <c:showCatName val="0"/>
          <c:showSerName val="0"/>
          <c:showPercent val="0"/>
          <c:showBubbleSize val="0"/>
        </c:dLbls>
        <c:marker val="1"/>
        <c:smooth val="0"/>
        <c:axId val="2042513984"/>
        <c:axId val="2042514400"/>
      </c:lineChart>
      <c:catAx>
        <c:axId val="204251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42514400"/>
        <c:crosses val="autoZero"/>
        <c:auto val="1"/>
        <c:lblAlgn val="ctr"/>
        <c:lblOffset val="100"/>
        <c:noMultiLvlLbl val="0"/>
      </c:catAx>
      <c:valAx>
        <c:axId val="2042514400"/>
        <c:scaling>
          <c:orientation val="minMax"/>
        </c:scaling>
        <c:delete val="1"/>
        <c:axPos val="l"/>
        <c:numFmt formatCode="0.00" sourceLinked="1"/>
        <c:majorTickMark val="none"/>
        <c:minorTickMark val="none"/>
        <c:tickLblPos val="nextTo"/>
        <c:crossAx val="2042513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'Indicador 5'!$C$13</c:f>
              <c:strCache>
                <c:ptCount val="1"/>
                <c:pt idx="0">
                  <c:v>Grado promedio de escolaridad de la población de 15 y más años</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5'!$B$14:$B$20</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5'!$C$14:$C$20</c:f>
              <c:numCache>
                <c:formatCode>0.00</c:formatCode>
                <c:ptCount val="7"/>
                <c:pt idx="0">
                  <c:v>10.693267245389643</c:v>
                </c:pt>
                <c:pt idx="1">
                  <c:v>7.3285389300931048</c:v>
                </c:pt>
                <c:pt idx="2">
                  <c:v>8.147164209897948</c:v>
                </c:pt>
                <c:pt idx="3">
                  <c:v>7.7103938701686641</c:v>
                </c:pt>
                <c:pt idx="4">
                  <c:v>8.0349769775348232</c:v>
                </c:pt>
                <c:pt idx="5">
                  <c:v>8.4675926054907258</c:v>
                </c:pt>
                <c:pt idx="6">
                  <c:v>7.6121435181938963</c:v>
                </c:pt>
              </c:numCache>
            </c:numRef>
          </c:val>
          <c:extLst>
            <c:ext xmlns:c16="http://schemas.microsoft.com/office/drawing/2014/chart" uri="{C3380CC4-5D6E-409C-BE32-E72D297353CC}">
              <c16:uniqueId val="{00000000-DA1E-44FC-8073-2C4D9B2C9D0C}"/>
            </c:ext>
          </c:extLst>
        </c:ser>
        <c:dLbls>
          <c:showLegendKey val="0"/>
          <c:showVal val="1"/>
          <c:showCatName val="0"/>
          <c:showSerName val="0"/>
          <c:showPercent val="0"/>
          <c:showBubbleSize val="0"/>
        </c:dLbls>
        <c:gapWidth val="150"/>
        <c:overlap val="-25"/>
        <c:axId val="22416975"/>
        <c:axId val="22414063"/>
      </c:barChart>
      <c:lineChart>
        <c:grouping val="standard"/>
        <c:varyColors val="0"/>
        <c:ser>
          <c:idx val="1"/>
          <c:order val="1"/>
          <c:tx>
            <c:strRef>
              <c:f>'Indicador 5'!$D$13</c:f>
              <c:strCache>
                <c:ptCount val="1"/>
                <c:pt idx="0">
                  <c:v>P_macro_GPE15Ymás</c:v>
                </c:pt>
              </c:strCache>
            </c:strRef>
          </c:tx>
          <c:spPr>
            <a:ln w="28575" cap="rnd">
              <a:solidFill>
                <a:schemeClr val="accent2">
                  <a:shade val="76000"/>
                </a:schemeClr>
              </a:solidFill>
              <a:round/>
            </a:ln>
            <a:effectLst/>
          </c:spPr>
          <c:marker>
            <c:symbol val="none"/>
          </c:marker>
          <c:dLbls>
            <c:delete val="1"/>
          </c:dLbls>
          <c:cat>
            <c:strRef>
              <c:f>'Indicador 5'!$B$14:$B$20</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'Indicador 5'!$D$14:$D$20</c:f>
              <c:numCache>
                <c:formatCode>0.00</c:formatCode>
                <c:ptCount val="7"/>
                <c:pt idx="0">
                  <c:v>8.2848681938241153</c:v>
                </c:pt>
                <c:pt idx="1">
                  <c:v>8.2848681938241153</c:v>
                </c:pt>
                <c:pt idx="2">
                  <c:v>8.2848681938241153</c:v>
                </c:pt>
                <c:pt idx="3">
                  <c:v>8.2848681938241153</c:v>
                </c:pt>
                <c:pt idx="4">
                  <c:v>8.2848681938241153</c:v>
                </c:pt>
                <c:pt idx="5">
                  <c:v>8.2848681938241153</c:v>
                </c:pt>
                <c:pt idx="6">
                  <c:v>8.2848681938241153</c:v>
                </c:pt>
              </c:numCache>
            </c:numRef>
          </c:val>
          <c:smooth val="0"/>
          <c:extLst>
            <c:ext xmlns:c16="http://schemas.microsoft.com/office/drawing/2014/chart" uri="{C3380CC4-5D6E-409C-BE32-E72D297353CC}">
              <c16:uniqueId val="{00000001-DA1E-44FC-8073-2C4D9B2C9D0C}"/>
            </c:ext>
          </c:extLst>
        </c:ser>
        <c:dLbls>
          <c:showLegendKey val="0"/>
          <c:showVal val="1"/>
          <c:showCatName val="0"/>
          <c:showSerName val="0"/>
          <c:showPercent val="0"/>
          <c:showBubbleSize val="0"/>
        </c:dLbls>
        <c:marker val="1"/>
        <c:smooth val="0"/>
        <c:axId val="22416975"/>
        <c:axId val="22414063"/>
      </c:lineChart>
      <c:catAx>
        <c:axId val="22416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2414063"/>
        <c:crosses val="autoZero"/>
        <c:auto val="1"/>
        <c:lblAlgn val="ctr"/>
        <c:lblOffset val="100"/>
        <c:noMultiLvlLbl val="0"/>
      </c:catAx>
      <c:valAx>
        <c:axId val="22414063"/>
        <c:scaling>
          <c:orientation val="minMax"/>
        </c:scaling>
        <c:delete val="1"/>
        <c:axPos val="l"/>
        <c:numFmt formatCode="0.00" sourceLinked="1"/>
        <c:majorTickMark val="none"/>
        <c:minorTickMark val="none"/>
        <c:tickLblPos val="nextTo"/>
        <c:crossAx val="22416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6</xdr:col>
      <xdr:colOff>380999</xdr:colOff>
      <xdr:row>5</xdr:row>
      <xdr:rowOff>133350</xdr:rowOff>
    </xdr:to>
    <xdr:pic>
      <xdr:nvPicPr>
        <xdr:cNvPr id="2" name="Imagen 1">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57150"/>
          <a:ext cx="7486649"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1009649</xdr:colOff>
      <xdr:row>5</xdr:row>
      <xdr:rowOff>76200</xdr:rowOff>
    </xdr:to>
    <xdr:pic>
      <xdr:nvPicPr>
        <xdr:cNvPr id="2" name="Imagen 1">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227165</xdr:colOff>
      <xdr:row>15</xdr:row>
      <xdr:rowOff>92771</xdr:rowOff>
    </xdr:from>
    <xdr:to>
      <xdr:col>5</xdr:col>
      <xdr:colOff>947934</xdr:colOff>
      <xdr:row>38</xdr:row>
      <xdr:rowOff>16571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4</xdr:col>
      <xdr:colOff>1266824</xdr:colOff>
      <xdr:row>5</xdr:row>
      <xdr:rowOff>76200</xdr:rowOff>
    </xdr:to>
    <xdr:pic>
      <xdr:nvPicPr>
        <xdr:cNvPr id="3" name="Imagen 2">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160621</xdr:colOff>
      <xdr:row>15</xdr:row>
      <xdr:rowOff>184497</xdr:rowOff>
    </xdr:from>
    <xdr:to>
      <xdr:col>7</xdr:col>
      <xdr:colOff>511871</xdr:colOff>
      <xdr:row>40</xdr:row>
      <xdr:rowOff>87422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5</xdr:col>
      <xdr:colOff>1133474</xdr:colOff>
      <xdr:row>5</xdr:row>
      <xdr:rowOff>76200</xdr:rowOff>
    </xdr:to>
    <xdr:pic>
      <xdr:nvPicPr>
        <xdr:cNvPr id="4" name="Imagen 3">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482775</xdr:colOff>
      <xdr:row>21</xdr:row>
      <xdr:rowOff>26095</xdr:rowOff>
    </xdr:from>
    <xdr:to>
      <xdr:col>7</xdr:col>
      <xdr:colOff>0</xdr:colOff>
      <xdr:row>45</xdr:row>
      <xdr:rowOff>138906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19049</xdr:colOff>
      <xdr:row>5</xdr:row>
      <xdr:rowOff>76200</xdr:rowOff>
    </xdr:to>
    <xdr:pic>
      <xdr:nvPicPr>
        <xdr:cNvPr id="3" name="Imagen 2">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625778</xdr:colOff>
      <xdr:row>19</xdr:row>
      <xdr:rowOff>38751</xdr:rowOff>
    </xdr:from>
    <xdr:to>
      <xdr:col>5</xdr:col>
      <xdr:colOff>834547</xdr:colOff>
      <xdr:row>39</xdr:row>
      <xdr:rowOff>128392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209549</xdr:colOff>
      <xdr:row>5</xdr:row>
      <xdr:rowOff>76200</xdr:rowOff>
    </xdr:to>
    <xdr:pic>
      <xdr:nvPicPr>
        <xdr:cNvPr id="3" name="Imagen 2">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521916</xdr:colOff>
      <xdr:row>20</xdr:row>
      <xdr:rowOff>174775</xdr:rowOff>
    </xdr:from>
    <xdr:to>
      <xdr:col>6</xdr:col>
      <xdr:colOff>104383</xdr:colOff>
      <xdr:row>43</xdr:row>
      <xdr:rowOff>104384</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866774</xdr:colOff>
      <xdr:row>5</xdr:row>
      <xdr:rowOff>76200</xdr:rowOff>
    </xdr:to>
    <xdr:pic>
      <xdr:nvPicPr>
        <xdr:cNvPr id="3" name="Imagen 2">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228599</xdr:colOff>
      <xdr:row>5</xdr:row>
      <xdr:rowOff>76200</xdr:rowOff>
    </xdr:to>
    <xdr:pic>
      <xdr:nvPicPr>
        <xdr:cNvPr id="2" name="Imagen 1">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ian" refreshedDate="46090.934619444444" createdVersion="8" refreshedVersion="8" minRefreshableVersion="3" recordCount="219">
  <cacheSource type="worksheet">
    <worksheetSource ref="A1:O1048576" sheet="Base de Datos"/>
  </cacheSource>
  <cacheFields count="14">
    <cacheField name="Clave Municipal" numFmtId="0">
      <sharedItems containsString="0" containsBlank="1" containsNumber="1" containsInteger="1" minValue="0" maxValue="217" count="219">
        <n v="0"/>
        <n v="1"/>
        <n v="2"/>
        <n v="3"/>
        <n v="4"/>
        <n v="5"/>
        <n v="6"/>
        <n v="7"/>
        <n v="8"/>
        <n v="9"/>
        <n v="10"/>
        <n v="11"/>
        <n v="12"/>
        <n v="13"/>
        <n v="14"/>
        <n v="15"/>
        <n v="16"/>
        <n v="17"/>
        <n v="18"/>
        <n v="19"/>
        <n v="20"/>
        <n v="21"/>
        <n v="22"/>
        <n v="23"/>
        <n v="24"/>
        <n v="25"/>
        <n v="26"/>
        <n v="27"/>
        <n v="28"/>
        <n v="29"/>
        <n v="30"/>
        <n v="31"/>
        <n v="32"/>
        <n v="51"/>
        <n v="34"/>
        <n v="35"/>
        <n v="36"/>
        <n v="37"/>
        <n v="38"/>
        <n v="39"/>
        <n v="40"/>
        <n v="41"/>
        <n v="42"/>
        <n v="43"/>
        <n v="44"/>
        <n v="45"/>
        <n v="46"/>
        <n v="47"/>
        <n v="48"/>
        <n v="49"/>
        <n v="50"/>
        <n v="33"/>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m/>
      </sharedItems>
    </cacheField>
    <cacheField name="Municipio" numFmtId="0">
      <sharedItems containsBlank="1" count="219">
        <s v="Estado"/>
        <s v="Acajete"/>
        <s v="Acateno"/>
        <s v="Acatlán"/>
        <s v="Acatzingo"/>
        <s v="Acteopan"/>
        <s v="Ahuacatlán"/>
        <s v="Ahuatlán"/>
        <s v="Ahuazotepec"/>
        <s v="Ahuehuetitla"/>
        <s v="Ajalpan"/>
        <s v="Albino Zertuche"/>
        <s v="Aljojuca"/>
        <s v="Altepexi"/>
        <s v="Amixtlán"/>
        <s v="Amozoc"/>
        <s v="Aquixtla"/>
        <s v="Atempan"/>
        <s v="Atexcal"/>
        <s v="Atlixco"/>
        <s v="Atoyatempan"/>
        <s v="Atzala"/>
        <s v="Atzitzihuacán"/>
        <s v="Atzitzintla"/>
        <s v="Axutla"/>
        <s v="Ayotoxco de Guerrero"/>
        <s v="Calpan"/>
        <s v="Caltepec"/>
        <s v="Camocuautla"/>
        <s v="Caxhuacan"/>
        <s v="Coatepec"/>
        <s v="Coatzingo"/>
        <s v="Cohetzala"/>
        <s v="Chietla"/>
        <s v="Coronango"/>
        <s v="Coxcatlán"/>
        <s v="Coyomeapan"/>
        <s v="Coyotepec"/>
        <s v="Cuapiaxtla de Madero"/>
        <s v="Cuautempan"/>
        <s v="Cuautinchán"/>
        <s v="Cuautlancingo"/>
        <s v="Cuayuca de Andrade"/>
        <s v="Cuetzalan del Progreso"/>
        <s v="Cuyoaco"/>
        <s v="Chalchicomula de Sesma"/>
        <s v="Chapulco"/>
        <s v="Chiautla"/>
        <s v="Chiautzingo"/>
        <s v="Chiconcuautla"/>
        <s v="Chichiquila"/>
        <s v="Cohuecan"/>
        <s v="Chigmecatitlán"/>
        <s v="Chignahuapan"/>
        <s v="Chignautla"/>
        <s v="Chila"/>
        <s v="Chila de la Sal"/>
        <s v="Honey"/>
        <s v="Chilchotla"/>
        <s v="Chinantla"/>
        <s v="Domingo Arenas"/>
        <s v="Eloxochitlán"/>
        <s v="Epatlán"/>
        <s v="Esperanza"/>
        <s v="Francisco Z. Mena"/>
        <s v="General Felipe Ángeles"/>
        <s v="Guadalupe"/>
        <s v="Guadalupe Victoria"/>
        <s v="Hermenegildo Galeana"/>
        <s v="Huaquechula"/>
        <s v="Huatlatlauca"/>
        <s v="Huauchinango"/>
        <s v="Huehuetla"/>
        <s v="Huehuetlán el Chico"/>
        <s v="Huejotzingo"/>
        <s v="Hueyapan"/>
        <s v="Hueytamalco"/>
        <s v="Hueytlalpan"/>
        <s v="Huitzilan de Serdán"/>
        <s v="Huitziltepec"/>
        <s v="Atlequizayan"/>
        <s v="Ixcamilpa de Guerrero"/>
        <s v="Ixcaquixtla"/>
        <s v="Ixtacamaxtitlán"/>
        <s v="Ixtepec"/>
        <s v="Izúcar de Matamoros"/>
        <s v="Jalpan"/>
        <s v="Jolalpan"/>
        <s v="Jonotla"/>
        <s v="Jopala"/>
        <s v="Juan C. Bonilla"/>
        <s v="Juan Galindo"/>
        <s v="Juan N. Méndez"/>
        <s v="Lafragua"/>
        <s v="Libres"/>
        <s v="La Magdalena Tlatlauquitepec"/>
        <s v="Mazapiltepec de Juárez"/>
        <s v="Mixtla"/>
        <s v="Molcaxac"/>
        <s v="Cañada Morelos"/>
        <s v="Naupan"/>
        <s v="Nauzontla"/>
        <s v="Nealtican"/>
        <s v="Nicolás Bravo"/>
        <s v="Nopalucan"/>
        <s v="Ocotepec"/>
        <s v="Ocoyucan"/>
        <s v="Olintla"/>
        <s v="Oriental"/>
        <s v="Pahuatlán"/>
        <s v="Palmar de Bravo"/>
        <s v="Pantepec"/>
        <s v="Petlalcingo"/>
        <s v="Piaxtla"/>
        <s v="Puebla"/>
        <s v="Quecholac"/>
        <s v="Quimixtlán"/>
        <s v="Rafael Lara Grajales"/>
        <s v="Los Reyes de Juárez"/>
        <s v="San Andrés Cholula"/>
        <s v="San Antonio Cañada"/>
        <s v="San Diego la Mesa Tochimiltzingo"/>
        <s v="San Felipe Teotlalcingo"/>
        <s v="San Felipe Tepatlán"/>
        <s v="San Gabriel Chilac"/>
        <s v="San Gregorio Atzompa"/>
        <s v="San Jerónimo Tecuanipan"/>
        <s v="San Jerónimo Xayacatlán"/>
        <s v="San José Chiapa"/>
        <s v="San José Miahuatlán"/>
        <s v="San Juan Atenco"/>
        <s v="San Juan Atzompa"/>
        <s v="San Martín Texmelucan"/>
        <s v="San Martín Totoltepec"/>
        <s v="San Matías Tlalancaleca"/>
        <s v="San Miguel Ixitlán"/>
        <s v="San Miguel Xoxtla"/>
        <s v="San Nicolás Buenos Aires"/>
        <s v="San Nicolás de los Ranchos"/>
        <s v="San Pablo Anicano"/>
        <s v="San Pedro Cholula"/>
        <s v="San Pedro Yeloixtlahuaca"/>
        <s v="San Salvador el Seco"/>
        <s v="San Salvador el Verde"/>
        <s v="San Salvador Huixcolotla"/>
        <s v="San Sebastián Tlacotepec"/>
        <s v="Santa Catarina Tlaltempan"/>
        <s v="Santa Inés Ahuatempan"/>
        <s v="Santa Isabel Cholula"/>
        <s v="Santiago Miahuatlán"/>
        <s v="Huehuetlán el Grande"/>
        <s v="Santo Tomás Hueyotlipan"/>
        <s v="Soltepec"/>
        <s v="Tecali de Herrera"/>
        <s v="Tecamachalco"/>
        <s v="Tecomatlán"/>
        <s v="Tehuacán"/>
        <s v="Tehuitzingo"/>
        <s v="Tenampulco"/>
        <s v="Teopantlán"/>
        <s v="Teotlalco"/>
        <s v="Tepanco de López"/>
        <s v="Tepango de Rodríguez"/>
        <s v="Tepatlaxco de Hidalgo"/>
        <s v="Tepeaca"/>
        <s v="Tepemaxalco"/>
        <s v="Tepeojuma"/>
        <s v="Tepetzintla"/>
        <s v="Tepexco"/>
        <s v="Tepexi de Rodríguez"/>
        <s v="Tepeyahualco"/>
        <s v="Tepeyahualco de Cuauhtémoc"/>
        <s v="Tetela de Ocampo"/>
        <s v="Teteles de Ávila Castillo"/>
        <s v="Teziutlán"/>
        <s v="Tianguismanalco"/>
        <s v="Tilapa"/>
        <s v="Tlacotepec de Benito Juárez"/>
        <s v="Tlacuilotepec"/>
        <s v="Tlachichuca"/>
        <s v="Tlahuapan"/>
        <s v="Tlaltenango"/>
        <s v="Tlanepantla"/>
        <s v="Tlaola"/>
        <s v="Tlapacoya"/>
        <s v="Tlapanalá"/>
        <s v="Tlatlauquitepec"/>
        <s v="Tlaxco"/>
        <s v="Tochimilco"/>
        <s v="Tochtepec"/>
        <s v="Totoltepec de Guerrero"/>
        <s v="Tulcingo"/>
        <s v="Tuzamapan de Galeana"/>
        <s v="Tzicatlacoyan"/>
        <s v="Venustiano Carranza"/>
        <s v="Vicente Guerrero"/>
        <s v="Xayacatlán de Bravo"/>
        <s v="Xicotepec"/>
        <s v="Xicotlán"/>
        <s v="Xiutetelco"/>
        <s v="Xochiapulco"/>
        <s v="Xochiltepec"/>
        <s v="Xochitlán de Vicente Suárez"/>
        <s v="Xochitlán Todos Santos"/>
        <s v="Yaonáhuac"/>
        <s v="Yehualtepec"/>
        <s v="Zacapala"/>
        <s v="Zacapoaxtla"/>
        <s v="Zacatlán"/>
        <s v="Zapotitlán"/>
        <s v="Zapotitlán de Méndez"/>
        <s v="Zaragoza"/>
        <s v="Zautla"/>
        <s v="Zihuateutla"/>
        <s v="Zinacatepec"/>
        <s v="Zongozotla"/>
        <s v="Zoquiapan"/>
        <s v="Zoquitlán"/>
        <m/>
      </sharedItems>
    </cacheField>
    <cacheField name="Id Microrregión" numFmtId="0">
      <sharedItems containsBlank="1" containsMixedTypes="1" containsNumber="1" containsInteger="1" minValue="0" maxValue="31"/>
    </cacheField>
    <cacheField name="Microrregión" numFmtId="0">
      <sharedItems containsBlank="1"/>
    </cacheField>
    <cacheField name="Id Macrorregión" numFmtId="0">
      <sharedItems containsString="0" containsBlank="1" containsNumber="1" containsInteger="1" minValue="0" maxValue="7"/>
    </cacheField>
    <cacheField name="Macrorregión" numFmtId="0">
      <sharedItems containsBlank="1" count="9">
        <s v="Estado"/>
        <s v="Angélopolis"/>
        <s v="Sierra Nororiental"/>
        <s v="Mixteca"/>
        <s v="Valle de Serdán"/>
        <s v="Valle de Atlixco y Matamoros"/>
        <s v="Sierra Norte"/>
        <s v="Tehuacán y Sierra Negra"/>
        <m/>
      </sharedItems>
    </cacheField>
    <cacheField name="Cabecera" numFmtId="0">
      <sharedItems containsBlank="1"/>
    </cacheField>
    <cacheField name="Población total 2020" numFmtId="0">
      <sharedItems containsString="0" containsBlank="1" containsNumber="1" containsInteger="1" minValue="526" maxValue="1692181"/>
    </cacheField>
    <cacheField name="Índice de marginación, 2020" numFmtId="0">
      <sharedItems containsString="0" containsBlank="1" containsNumber="1" minValue="17.721599670358302" maxValue="59.936582496140097"/>
    </cacheField>
    <cacheField name="Grado de marginación, 2020" numFmtId="0">
      <sharedItems containsBlank="1"/>
    </cacheField>
    <cacheField name="Índice de rezago social 2020" numFmtId="0">
      <sharedItems containsString="0" containsBlank="1" containsNumber="1" minValue="-1.2246439999999998" maxValue="2.422952"/>
    </cacheField>
    <cacheField name="Grado de rezago social 2020" numFmtId="0">
      <sharedItems containsBlank="1"/>
    </cacheField>
    <cacheField name="Razón de ingreso 2020" numFmtId="0">
      <sharedItems containsString="0" containsBlank="1" containsNumber="1" minValue="0.10889600000000001" maxValue="12.412696759799999"/>
    </cacheField>
    <cacheField name="Coeficiente de Gini  2020" numFmtId="0">
      <sharedItems containsString="0" containsBlank="1" containsNumber="1" minValue="0.28280100000000002" maxValue="0.4385921180000000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Estadística" refreshedDate="46101.447376041666" createdVersion="6" refreshedVersion="6" minRefreshableVersion="3" recordCount="217">
  <cacheSource type="worksheet">
    <worksheetSource ref="A9:Q226" sheet="Base de Datos"/>
  </cacheSource>
  <cacheFields count="16">
    <cacheField name="Clave Municipal" numFmtId="0">
      <sharedItems containsSemiMixedTypes="0" containsString="0" containsNumber="1" containsInteger="1" minValue="1" maxValue="217"/>
    </cacheField>
    <cacheField name="Municipio" numFmtId="0">
      <sharedItems count="217">
        <s v="Acajete"/>
        <s v="Acateno"/>
        <s v="Acatlán"/>
        <s v="Acatzingo"/>
        <s v="Acteopan"/>
        <s v="Ahuacatlán"/>
        <s v="Ahuatlán"/>
        <s v="Ahuazotepec"/>
        <s v="Ahuehuetitla"/>
        <s v="Ajalpan"/>
        <s v="Albino Zertuche"/>
        <s v="Aljojuca"/>
        <s v="Altepexi"/>
        <s v="Amixtlán"/>
        <s v="Amozoc"/>
        <s v="Aquixtla"/>
        <s v="Atempan"/>
        <s v="Atexcal"/>
        <s v="Atlixco"/>
        <s v="Atoyatempan"/>
        <s v="Atzala"/>
        <s v="Atzitzihuacán"/>
        <s v="Atzitzintla"/>
        <s v="Axutla"/>
        <s v="Ayotoxco de Guerrero"/>
        <s v="Calpan"/>
        <s v="Caltepec"/>
        <s v="Camocuautla"/>
        <s v="Caxhuacan"/>
        <s v="Coatepec"/>
        <s v="Coatzingo"/>
        <s v="Cohetzala"/>
        <s v="Cohuecan"/>
        <s v="Coronango"/>
        <s v="Coxcatlán"/>
        <s v="Coyomeapan"/>
        <s v="Coyotepec"/>
        <s v="Cuapiaxtla de Madero"/>
        <s v="Cuautempan"/>
        <s v="Cuautinchán"/>
        <s v="Cuautlancingo"/>
        <s v="Cuayuca de Andrade"/>
        <s v="Cuetzalan del Progreso"/>
        <s v="Cuyoaco"/>
        <s v="Chalchicomula de Sesma"/>
        <s v="Chapulco"/>
        <s v="Chiautla"/>
        <s v="Chiautzingo"/>
        <s v="Chiconcuautla"/>
        <s v="Chichiquila"/>
        <s v="Chietla"/>
        <s v="Chigmecatitlán"/>
        <s v="Chignahuapan"/>
        <s v="Chignautla"/>
        <s v="Chila"/>
        <s v="Chila de la Sal"/>
        <s v="Honey"/>
        <s v="Chilchotla"/>
        <s v="Chinantla"/>
        <s v="Domingo Arenas"/>
        <s v="Eloxochitlán"/>
        <s v="Epatlán"/>
        <s v="Esperanza"/>
        <s v="Francisco Z. Mena"/>
        <s v="General Felipe Ángeles"/>
        <s v="Guadalupe"/>
        <s v="Guadalupe Victoria"/>
        <s v="Hermenegildo Galeana"/>
        <s v="Huaquechula"/>
        <s v="Huatlatlauca"/>
        <s v="Huauchinango"/>
        <s v="Huehuetla"/>
        <s v="Huehuetlán el Chico"/>
        <s v="Huejotzingo"/>
        <s v="Hueyapan"/>
        <s v="Hueytamalco"/>
        <s v="Hueytlalpan"/>
        <s v="Huitzilan de Serdán"/>
        <s v="Huitziltepec"/>
        <s v="Atlequizayan"/>
        <s v="Ixcamilpa de Guerrero"/>
        <s v="Ixcaquixtla"/>
        <s v="Ixtacamaxtitlán"/>
        <s v="Ixtepec"/>
        <s v="Izúcar de Matamoros"/>
        <s v="Jalpan"/>
        <s v="Jolalpan"/>
        <s v="Jonotla"/>
        <s v="Jopala"/>
        <s v="Juan C. Bonilla"/>
        <s v="Juan Galindo"/>
        <s v="Juan N. Méndez"/>
        <s v="Lafragua"/>
        <s v="Libres"/>
        <s v="La Magdalena Tlatlauquitepec"/>
        <s v="Mazapiltepec de Juárez"/>
        <s v="Mixtla"/>
        <s v="Molcaxac"/>
        <s v="Cañada Morelos"/>
        <s v="Naupan"/>
        <s v="Nauzontla"/>
        <s v="Nealtican"/>
        <s v="Nicolás Bravo"/>
        <s v="Nopalucan"/>
        <s v="Ocotepec"/>
        <s v="Ocoyucan"/>
        <s v="Olintla"/>
        <s v="Oriental"/>
        <s v="Pahuatlán"/>
        <s v="Palmar de Bravo"/>
        <s v="Pantepec"/>
        <s v="Petlalcingo"/>
        <s v="Piaxtla"/>
        <s v="Puebla"/>
        <s v="Quecholac"/>
        <s v="Quimixtlán"/>
        <s v="Rafael Lara Grajales"/>
        <s v="Los Reyes de Juárez"/>
        <s v="San Andrés Cholula"/>
        <s v="San Antonio Cañada"/>
        <s v="San Diego la Mesa Tochimiltzingo"/>
        <s v="San Felipe Teotlalcingo"/>
        <s v="San Felipe Tepatlán"/>
        <s v="San Gabriel Chilac"/>
        <s v="San Gregorio Atzompa"/>
        <s v="San Jerónimo Tecuanipan"/>
        <s v="San Jerónimo Xayacatlán"/>
        <s v="San José Chiapa"/>
        <s v="San José Miahuatlán"/>
        <s v="San Juan Atenco"/>
        <s v="San Juan Atzompa"/>
        <s v="San Martín Texmelucan"/>
        <s v="San Martín Totoltepec"/>
        <s v="San Matías Tlalancaleca"/>
        <s v="San Miguel Ixitlán"/>
        <s v="San Miguel Xoxtla"/>
        <s v="San Nicolás Buenos Aires"/>
        <s v="San Nicolás de los Ranchos"/>
        <s v="San Pablo Anicano"/>
        <s v="San Pedro Cholula"/>
        <s v="San Pedro Yeloixtlahuaca"/>
        <s v="San Salvador el Seco"/>
        <s v="San Salvador el Verde"/>
        <s v="San Salvador Huixcolotla"/>
        <s v="San Sebastián Tlacotepec"/>
        <s v="Santa Catarina Tlaltempan"/>
        <s v="Santa Inés Ahuatempan"/>
        <s v="Santa Isabel Cholula"/>
        <s v="Santiago Miahuatlán"/>
        <s v="Huehuetlán el Grande"/>
        <s v="Santo Tomás Hueyotlipan"/>
        <s v="Soltepec"/>
        <s v="Tecali de Herrera"/>
        <s v="Tecamachalco"/>
        <s v="Tecomatlán"/>
        <s v="Tehuacán"/>
        <s v="Tehuitzingo"/>
        <s v="Tenampulco"/>
        <s v="Teopantlán"/>
        <s v="Teotlalco"/>
        <s v="Tepanco de López"/>
        <s v="Tepango de Rodríguez"/>
        <s v="Tepatlaxco de Hidalgo"/>
        <s v="Tepeaca"/>
        <s v="Tepemaxalco"/>
        <s v="Tepeojuma"/>
        <s v="Tepetzintla"/>
        <s v="Tepexco"/>
        <s v="Tepexi de Rodríguez"/>
        <s v="Tepeyahualco"/>
        <s v="Tepeyahualco de Cuauhtémoc"/>
        <s v="Tetela de Ocampo"/>
        <s v="Teteles de Ávila Castillo"/>
        <s v="Teziutlán"/>
        <s v="Tianguismanalco"/>
        <s v="Tilapa"/>
        <s v="Tlacotepec de Benito Juárez"/>
        <s v="Tlacuilotepec"/>
        <s v="Tlachichuca"/>
        <s v="Tlahuapan"/>
        <s v="Tlaltenango"/>
        <s v="Tlanepantla"/>
        <s v="Tlaola"/>
        <s v="Tlapacoya"/>
        <s v="Tlapanalá"/>
        <s v="Tlatlauquitepec"/>
        <s v="Tlaxco"/>
        <s v="Tochimilco"/>
        <s v="Tochtepec"/>
        <s v="Totoltepec de Guerrero"/>
        <s v="Tulcingo"/>
        <s v="Tuzamapan de Galeana"/>
        <s v="Tzicatlacoyan"/>
        <s v="Venustiano Carranza"/>
        <s v="Vicente Guerrero"/>
        <s v="Xayacatlán de Bravo"/>
        <s v="Xicotepec"/>
        <s v="Xicotlán"/>
        <s v="Xiutetelco"/>
        <s v="Xochiapulco"/>
        <s v="Xochiltepec"/>
        <s v="Xochitlán de Vicente Suárez"/>
        <s v="Xochitlán Todos Santos"/>
        <s v="Yaonáhuac"/>
        <s v="Yehualtepec"/>
        <s v="Zacapala"/>
        <s v="Zacapoaxtla"/>
        <s v="Zacatlán"/>
        <s v="Zapotitlán"/>
        <s v="Zapotitlán de Méndez"/>
        <s v="Zaragoza"/>
        <s v="Zautla"/>
        <s v="Zihuateutla"/>
        <s v="Zinacatepec"/>
        <s v="Zongozotla"/>
        <s v="Zoquiapan"/>
        <s v="Zoquitlán"/>
      </sharedItems>
    </cacheField>
    <cacheField name="Id Microrregión" numFmtId="0">
      <sharedItems containsMixedTypes="1" containsNumber="1" containsInteger="1" minValue="1" maxValue="31"/>
    </cacheField>
    <cacheField name="Microrregión" numFmtId="0">
      <sharedItems/>
    </cacheField>
    <cacheField name="Id Macrorregión" numFmtId="0">
      <sharedItems containsSemiMixedTypes="0" containsString="0" containsNumber="1" containsInteger="1" minValue="1" maxValue="7" count="7">
        <n v="4"/>
        <n v="2"/>
        <n v="6"/>
        <n v="3"/>
        <n v="5"/>
        <n v="1"/>
        <n v="7"/>
      </sharedItems>
    </cacheField>
    <cacheField name="Macrorregión" numFmtId="0">
      <sharedItems count="7">
        <s v="Angélopolis"/>
        <s v="Sierra Nororiental"/>
        <s v="Mixteca"/>
        <s v="Valle de Serdán"/>
        <s v="Valle de Atlixco y Matamoros"/>
        <s v="Sierra Norte"/>
        <s v="Tehuacán y Sierra Negra"/>
      </sharedItems>
    </cacheField>
    <cacheField name="Cabecera" numFmtId="0">
      <sharedItems containsBlank="1"/>
    </cacheField>
    <cacheField name="Población total 2020" numFmtId="3">
      <sharedItems containsSemiMixedTypes="0" containsString="0" containsNumber="1" containsInteger="1" minValue="526" maxValue="1692181"/>
    </cacheField>
    <cacheField name="Índice de marginación, 2020" numFmtId="2">
      <sharedItems containsSemiMixedTypes="0" containsString="0" containsNumber="1" minValue="43.685688715120499" maxValue="59.936582496140097"/>
    </cacheField>
    <cacheField name="Grado de marginación, 2020" numFmtId="0">
      <sharedItems/>
    </cacheField>
    <cacheField name="Índice de rezago social 2020" numFmtId="0">
      <sharedItems containsSemiMixedTypes="0" containsString="0" containsNumber="1" minValue="-1.2246439999999998" maxValue="2.422952"/>
    </cacheField>
    <cacheField name="Grado de rezago social 2020" numFmtId="0">
      <sharedItems/>
    </cacheField>
    <cacheField name="Razón de ingreso 2020" numFmtId="0">
      <sharedItems containsSemiMixedTypes="0" containsString="0" containsNumber="1" minValue="0.10889600000000001" maxValue="0.26039899999999999"/>
    </cacheField>
    <cacheField name="Coeficiente de Gini  2020" numFmtId="0">
      <sharedItems containsSemiMixedTypes="0" containsString="0" containsNumber="1" minValue="0.28280100000000002" maxValue="0.40729500000000002"/>
    </cacheField>
    <cacheField name="Población con GACP bajo o muy bajo" numFmtId="3">
      <sharedItems containsSemiMixedTypes="0" containsString="0" containsNumber="1" containsInteger="1" minValue="0" maxValue="18665"/>
    </cacheField>
    <cacheField name="Porcentaje de población con GACP bajo o muy bajo" numFmtId="2">
      <sharedItems containsSemiMixedTypes="0" containsString="0" containsNumber="1" minValue="0" maxValue="77.00755954927970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9">
  <r>
    <x v="0"/>
    <x v="0"/>
    <n v="0"/>
    <s v="Estado"/>
    <n v="0"/>
    <x v="0"/>
    <m/>
    <m/>
    <n v="17.721599670358302"/>
    <s v="Alto"/>
    <n v="0.74448700000000001"/>
    <s v="Alto"/>
    <n v="12.412696759799999"/>
    <n v="0.43859211800000003"/>
  </r>
  <r>
    <x v="1"/>
    <x v="1"/>
    <n v="12"/>
    <s v="Amozoc"/>
    <n v="4"/>
    <x v="1"/>
    <s v=" "/>
    <n v="72894"/>
    <n v="54.187044672526703"/>
    <s v="Medio"/>
    <n v="4.3081000000000001E-2"/>
    <s v="Bajo"/>
    <n v="0.18702099999999999"/>
    <n v="0.32275100000000001"/>
  </r>
  <r>
    <x v="2"/>
    <x v="2"/>
    <n v="6"/>
    <s v="Teziutlán"/>
    <n v="2"/>
    <x v="2"/>
    <s v=" "/>
    <n v="9170"/>
    <n v="51.505070239246997"/>
    <s v="Alto"/>
    <n v="0.411887"/>
    <s v="Medio"/>
    <n v="0.19706399999999999"/>
    <n v="0.29580000000000001"/>
  </r>
  <r>
    <x v="3"/>
    <x v="3"/>
    <n v="23"/>
    <s v="Acatlán"/>
    <n v="6"/>
    <x v="3"/>
    <s v="si"/>
    <n v="37955"/>
    <n v="53.981285833308"/>
    <s v="Medio"/>
    <n v="-0.37787999999999999"/>
    <s v="Bajo"/>
    <n v="0.15440000000000001"/>
    <n v="0.37067099999999997"/>
  </r>
  <r>
    <x v="4"/>
    <x v="4"/>
    <n v="30"/>
    <s v="Acatzingo"/>
    <n v="3"/>
    <x v="4"/>
    <s v="si"/>
    <n v="63743"/>
    <n v="54.304039952634902"/>
    <s v="Medio"/>
    <n v="2.5824E-2"/>
    <s v="Bajo"/>
    <n v="0.20217599999999999"/>
    <n v="0.31066199999999999"/>
  </r>
  <r>
    <x v="5"/>
    <x v="5"/>
    <n v="22"/>
    <s v="Izúcar de Matamoros"/>
    <n v="5"/>
    <x v="5"/>
    <s v=" "/>
    <n v="3070"/>
    <n v="47.1913584890913"/>
    <s v="Muy alto"/>
    <n v="1.468753"/>
    <s v="Alto"/>
    <n v="0.20485300000000001"/>
    <n v="0.30893700000000002"/>
  </r>
  <r>
    <x v="6"/>
    <x v="6"/>
    <n v="27"/>
    <s v="Cuautempan"/>
    <n v="1"/>
    <x v="6"/>
    <s v=" "/>
    <n v="14542"/>
    <n v="49.900355224795902"/>
    <s v="Alto"/>
    <n v="1.4079349999999999"/>
    <s v="Alto"/>
    <n v="0.21392800000000001"/>
    <n v="0.31863999999999998"/>
  </r>
  <r>
    <x v="7"/>
    <x v="7"/>
    <n v="29"/>
    <s v="Tepexi de Rodríguez"/>
    <n v="6"/>
    <x v="3"/>
    <s v=" "/>
    <n v="3162"/>
    <n v="51.529429270695601"/>
    <s v="Alto"/>
    <n v="0.24709199999999998"/>
    <s v="Medio"/>
    <n v="0.22001200000000001"/>
    <n v="0.31895000000000001"/>
  </r>
  <r>
    <x v="8"/>
    <x v="8"/>
    <n v="2"/>
    <s v="Huauchinango"/>
    <n v="1"/>
    <x v="6"/>
    <s v=" "/>
    <n v="11439"/>
    <n v="55.362968180668297"/>
    <s v="Bajo"/>
    <n v="-0.61319000000000001"/>
    <s v="Bajo"/>
    <n v="0.213426"/>
    <n v="0.30374099999999998"/>
  </r>
  <r>
    <x v="9"/>
    <x v="9"/>
    <n v="23"/>
    <s v="Acatlán"/>
    <n v="6"/>
    <x v="3"/>
    <s v=" "/>
    <n v="2207"/>
    <n v="52.086717019022998"/>
    <s v="Alto"/>
    <n v="-3.3874999999999995E-2"/>
    <s v="Bajo"/>
    <n v="0.13691999999999999"/>
    <n v="0.35611300000000001"/>
  </r>
  <r>
    <x v="10"/>
    <x v="10"/>
    <n v="26"/>
    <s v="Ajalpan"/>
    <n v="7"/>
    <x v="7"/>
    <s v="si"/>
    <n v="74768"/>
    <n v="49.522687520823197"/>
    <s v="Alto"/>
    <n v="1.301096"/>
    <s v="Alto"/>
    <n v="0.164136"/>
    <n v="0.351692"/>
  </r>
  <r>
    <x v="11"/>
    <x v="11"/>
    <n v="28"/>
    <s v="Chiautla"/>
    <n v="6"/>
    <x v="3"/>
    <s v=" "/>
    <n v="1885"/>
    <n v="53.155023708523501"/>
    <s v="Medio"/>
    <n v="-7.7474000000000001E-2"/>
    <s v="Bajo"/>
    <n v="0.22636000000000001"/>
    <n v="0.327565"/>
  </r>
  <r>
    <x v="12"/>
    <x v="12"/>
    <n v="14"/>
    <s v="Ciudad Serdán"/>
    <n v="3"/>
    <x v="4"/>
    <s v=" "/>
    <n v="6591"/>
    <n v="54.401453738160299"/>
    <s v="Medio"/>
    <n v="-0.165687"/>
    <s v="Bajo"/>
    <n v="0.20352100000000001"/>
    <n v="0.344059"/>
  </r>
  <r>
    <x v="13"/>
    <x v="13"/>
    <n v="26"/>
    <s v="Ajalpan"/>
    <n v="7"/>
    <x v="7"/>
    <s v=" "/>
    <n v="22629"/>
    <n v="54.638817726195398"/>
    <s v="Bajo"/>
    <n v="-0.108496"/>
    <s v="Bajo"/>
    <n v="0.22935800000000001"/>
    <n v="0.298014"/>
  </r>
  <r>
    <x v="14"/>
    <x v="14"/>
    <n v="27"/>
    <s v="Cuautempan"/>
    <n v="1"/>
    <x v="6"/>
    <s v=" "/>
    <n v="4812"/>
    <n v="49.882242282879801"/>
    <s v="Alto"/>
    <n v="1.322476"/>
    <s v="Alto"/>
    <n v="0.185311"/>
    <n v="0.32000800000000001"/>
  </r>
  <r>
    <x v="15"/>
    <x v="15"/>
    <n v="12"/>
    <s v="Amozoc"/>
    <n v="4"/>
    <x v="1"/>
    <s v="si"/>
    <n v="125876"/>
    <n v="56.576883632440101"/>
    <s v="Muy bajo"/>
    <n v="-0.64104899999999998"/>
    <s v="Bajo"/>
    <n v="0.203983"/>
    <n v="0.32682499999999998"/>
  </r>
  <r>
    <x v="16"/>
    <x v="16"/>
    <n v="3"/>
    <s v="Chignahuapan"/>
    <n v="1"/>
    <x v="6"/>
    <s v=" "/>
    <n v="9021"/>
    <n v="52.8768102408361"/>
    <s v="Medio"/>
    <n v="0.28702299999999997"/>
    <s v="Medio"/>
    <n v="0.19225500000000001"/>
    <n v="0.31801800000000002"/>
  </r>
  <r>
    <x v="17"/>
    <x v="17"/>
    <n v="6"/>
    <s v="Teziutlán"/>
    <n v="2"/>
    <x v="2"/>
    <s v=" "/>
    <n v="29742"/>
    <n v="53.9876210568804"/>
    <s v="Medio"/>
    <n v="0.306085"/>
    <s v="Medio"/>
    <n v="0.15499399999999999"/>
    <n v="0.36942000000000003"/>
  </r>
  <r>
    <x v="18"/>
    <x v="18"/>
    <n v="24"/>
    <s v="Tehuacán"/>
    <n v="7"/>
    <x v="7"/>
    <s v=" "/>
    <n v="3859"/>
    <n v="53.009845163959803"/>
    <s v="Medio"/>
    <n v="0.256855"/>
    <s v="Medio"/>
    <n v="0.18543100000000001"/>
    <n v="0.35161399999999998"/>
  </r>
  <r>
    <x v="19"/>
    <x v="19"/>
    <n v="21"/>
    <s v="Atlixco"/>
    <n v="5"/>
    <x v="5"/>
    <s v="si"/>
    <n v="141793"/>
    <n v="56.630058743874301"/>
    <s v="Muy bajo"/>
    <n v="-0.65550199999999992"/>
    <s v="Bajo"/>
    <n v="0.17419699999999999"/>
    <n v="0.33992800000000001"/>
  </r>
  <r>
    <x v="20"/>
    <x v="20"/>
    <n v="13"/>
    <s v="Tepeaca"/>
    <n v="3"/>
    <x v="4"/>
    <s v=" "/>
    <n v="7704"/>
    <n v="55.447696444398503"/>
    <s v="Bajo"/>
    <n v="-8.7150999999999992E-2"/>
    <s v="Bajo"/>
    <n v="0.170378"/>
    <n v="0.32538699999999998"/>
  </r>
  <r>
    <x v="21"/>
    <x v="21"/>
    <n v="22"/>
    <s v="Izúcar de Matamoros"/>
    <n v="5"/>
    <x v="5"/>
    <s v=" "/>
    <n v="1512"/>
    <n v="54.400031680671603"/>
    <s v="Medio"/>
    <n v="-0.53813500000000003"/>
    <s v="Bajo"/>
    <n v="0.220724"/>
    <n v="0.324575"/>
  </r>
  <r>
    <x v="22"/>
    <x v="22"/>
    <n v="22"/>
    <s v="Izúcar de Matamoros"/>
    <n v="5"/>
    <x v="5"/>
    <s v=" "/>
    <n v="12857"/>
    <n v="52.857752662227298"/>
    <s v="Medio"/>
    <n v="0.25384200000000001"/>
    <s v="Medio"/>
    <n v="0.20110600000000001"/>
    <n v="0.32880700000000002"/>
  </r>
  <r>
    <x v="23"/>
    <x v="23"/>
    <n v="14"/>
    <s v="Ciudad Serdán"/>
    <n v="3"/>
    <x v="4"/>
    <s v=" "/>
    <n v="9051"/>
    <n v="51.6710467294333"/>
    <s v="Alto"/>
    <n v="0.55407299999999993"/>
    <s v="Medio"/>
    <n v="0.203873"/>
    <n v="0.32566000000000001"/>
  </r>
  <r>
    <x v="24"/>
    <x v="24"/>
    <n v="23"/>
    <s v="Acatlán"/>
    <n v="6"/>
    <x v="3"/>
    <s v=" "/>
    <n v="976"/>
    <n v="52.9334144043466"/>
    <s v="Medio"/>
    <n v="-0.382745"/>
    <s v="Bajo"/>
    <n v="0.21144099999999999"/>
    <n v="0.32251800000000003"/>
  </r>
  <r>
    <x v="25"/>
    <x v="25"/>
    <n v="6"/>
    <s v="Teziutlán"/>
    <n v="2"/>
    <x v="2"/>
    <s v=" "/>
    <n v="8208"/>
    <n v="52.480931251753098"/>
    <s v="Alto"/>
    <n v="0.30910799999999999"/>
    <s v="Medio"/>
    <n v="0.16825300000000001"/>
    <n v="0.33107900000000001"/>
  </r>
  <r>
    <x v="26"/>
    <x v="26"/>
    <n v="8"/>
    <s v="Huejotzingo"/>
    <n v="4"/>
    <x v="1"/>
    <s v=" "/>
    <n v="15271"/>
    <n v="54.397180924648403"/>
    <s v="Medio"/>
    <n v="-7.5160999999999992E-2"/>
    <s v="Bajo"/>
    <n v="0.18654999999999999"/>
    <n v="0.31627899999999998"/>
  </r>
  <r>
    <x v="27"/>
    <x v="27"/>
    <n v="24"/>
    <s v="Tehuacán"/>
    <n v="7"/>
    <x v="7"/>
    <s v=" "/>
    <n v="4128"/>
    <n v="51.400188402631699"/>
    <s v="Alto"/>
    <n v="0.63818399999999997"/>
    <s v="Medio"/>
    <n v="0.20272599999999999"/>
    <n v="0.322162"/>
  </r>
  <r>
    <x v="28"/>
    <x v="28"/>
    <n v="27"/>
    <s v="Cuautempan"/>
    <n v="1"/>
    <x v="6"/>
    <s v=" "/>
    <n v="2758"/>
    <n v="50.580483506805599"/>
    <s v="Alto"/>
    <n v="1.3406389999999999"/>
    <s v="Alto"/>
    <n v="0.18082899999999999"/>
    <n v="0.291545"/>
  </r>
  <r>
    <x v="29"/>
    <x v="29"/>
    <n v="4"/>
    <s v="Zacapoaxtla"/>
    <n v="2"/>
    <x v="2"/>
    <s v=" "/>
    <n v="3811"/>
    <n v="51.972485951631199"/>
    <s v="Alto"/>
    <n v="0.62101200000000001"/>
    <s v="Medio"/>
    <n v="0.169568"/>
    <n v="0.39080700000000002"/>
  </r>
  <r>
    <x v="30"/>
    <x v="30"/>
    <n v="27"/>
    <s v="Cuautempan"/>
    <n v="1"/>
    <x v="6"/>
    <s v=" "/>
    <n v="772"/>
    <n v="52.1095095359018"/>
    <s v="Alto"/>
    <n v="0.64875300000000002"/>
    <s v="Medio"/>
    <n v="0.17576900000000001"/>
    <n v="0.32143100000000002"/>
  </r>
  <r>
    <x v="31"/>
    <x v="31"/>
    <n v="29"/>
    <s v="Tepexi de Rodríguez"/>
    <n v="6"/>
    <x v="3"/>
    <s v=" "/>
    <n v="2820"/>
    <n v="51.765997744259401"/>
    <s v="Alto"/>
    <n v="0.22008899999999998"/>
    <s v="Medio"/>
    <n v="0.17877399999999999"/>
    <n v="0.33457500000000001"/>
  </r>
  <r>
    <x v="32"/>
    <x v="32"/>
    <n v="28"/>
    <s v="Chiautla"/>
    <n v="6"/>
    <x v="3"/>
    <s v=" "/>
    <n v="1382"/>
    <n v="53.012809030762497"/>
    <s v="Medio"/>
    <n v="-0.14577099999999998"/>
    <s v="Bajo"/>
    <n v="0.16680900000000001"/>
    <n v="0.31780599999999998"/>
  </r>
  <r>
    <x v="33"/>
    <x v="33"/>
    <n v="22"/>
    <s v="Izúcar de Matamoros"/>
    <n v="5"/>
    <x v="5"/>
    <s v=" "/>
    <n v="37030"/>
    <n v="55.057109738388299"/>
    <s v="Bajo"/>
    <n v="0.29180299999999998"/>
    <s v="Medio"/>
    <n v="0.197075"/>
    <n v="0.32031799999999999"/>
  </r>
  <r>
    <x v="34"/>
    <x v="34"/>
    <n v="8"/>
    <s v="Huejotzingo"/>
    <n v="4"/>
    <x v="1"/>
    <s v=" "/>
    <n v="46836"/>
    <n v="57.245444725267397"/>
    <s v="Muy bajo"/>
    <n v="-0.73573299999999997"/>
    <s v="Muy bajo"/>
    <n v="0.16630300000000001"/>
    <n v="0.386766"/>
  </r>
  <r>
    <x v="35"/>
    <x v="35"/>
    <n v="26"/>
    <s v="Ajalpan"/>
    <n v="7"/>
    <x v="7"/>
    <s v=" "/>
    <n v="20653"/>
    <n v="53.809418693140799"/>
    <s v="Medio"/>
    <n v="0.102949"/>
    <s v="Bajo"/>
    <n v="0.16711200000000001"/>
    <n v="0.37071199999999999"/>
  </r>
  <r>
    <x v="36"/>
    <x v="36"/>
    <n v="26"/>
    <s v="Ajalpan"/>
    <n v="7"/>
    <x v="7"/>
    <s v=" "/>
    <n v="14806"/>
    <n v="48.701353857346298"/>
    <s v="Muy alto"/>
    <n v="1.820886"/>
    <s v="Muy alto"/>
    <n v="0.15668399999999999"/>
    <n v="0.33871200000000001"/>
  </r>
  <r>
    <x v="37"/>
    <x v="37"/>
    <n v="24"/>
    <s v="Tehuacán"/>
    <n v="7"/>
    <x v="7"/>
    <s v=" "/>
    <n v="2334"/>
    <n v="54.162018346290097"/>
    <s v="Medio"/>
    <n v="-0.226576"/>
    <s v="Bajo"/>
    <n v="0.165931"/>
    <n v="0.36866100000000002"/>
  </r>
  <r>
    <x v="38"/>
    <x v="38"/>
    <n v="30"/>
    <s v="Acatzingo"/>
    <n v="3"/>
    <x v="4"/>
    <s v=" "/>
    <n v="10542"/>
    <n v="54.384904413968698"/>
    <s v="Medio"/>
    <n v="-1.9191E-2"/>
    <s v="Bajo"/>
    <n v="0.23217699999999999"/>
    <n v="0.28429599999999999"/>
  </r>
  <r>
    <x v="39"/>
    <x v="39"/>
    <n v="27"/>
    <s v="Cuautempan"/>
    <n v="1"/>
    <x v="6"/>
    <s v="si"/>
    <n v="9837"/>
    <n v="52.364554167592502"/>
    <s v="Alto"/>
    <n v="0.83829699999999996"/>
    <s v="Medio"/>
    <n v="0.164854"/>
    <n v="0.34490900000000002"/>
  </r>
  <r>
    <x v="40"/>
    <x v="40"/>
    <n v="12"/>
    <s v="Amozoc"/>
    <n v="4"/>
    <x v="1"/>
    <s v=" "/>
    <n v="12340"/>
    <n v="52.1250668465823"/>
    <s v="Alto"/>
    <n v="0.18088899999999999"/>
    <s v="Medio"/>
    <n v="0.21551100000000001"/>
    <n v="0.305452"/>
  </r>
  <r>
    <x v="41"/>
    <x v="41"/>
    <n v="9"/>
    <s v="Puebla"/>
    <n v="4"/>
    <x v="1"/>
    <s v=" "/>
    <n v="137435"/>
    <n v="59.890732634789998"/>
    <s v="Muy bajo"/>
    <n v="-1.207851"/>
    <s v="Muy bajo"/>
    <n v="0.203901"/>
    <n v="0.31612699999999999"/>
  </r>
  <r>
    <x v="42"/>
    <x v="42"/>
    <n v="29"/>
    <s v="Tepexi de Rodríguez"/>
    <n v="6"/>
    <x v="3"/>
    <s v=" "/>
    <n v="3315"/>
    <n v="51.113183552023401"/>
    <s v="Alto"/>
    <n v="0.30505399999999999"/>
    <s v="Medio"/>
    <n v="0.15163099999999999"/>
    <n v="0.33766200000000002"/>
  </r>
  <r>
    <x v="43"/>
    <x v="43"/>
    <n v="31"/>
    <s v="Tlatlauquitepec"/>
    <n v="2"/>
    <x v="2"/>
    <m/>
    <n v="49864"/>
    <n v="51.003047329544501"/>
    <s v="Alto"/>
    <n v="0.84869299999999992"/>
    <s v="Medio"/>
    <n v="0.15255099999999999"/>
    <n v="0.32360100000000003"/>
  </r>
  <r>
    <x v="44"/>
    <x v="44"/>
    <n v="5"/>
    <s v="Libres"/>
    <n v="3"/>
    <x v="4"/>
    <s v=" "/>
    <n v="17139"/>
    <n v="54.473680688157998"/>
    <s v="Medio"/>
    <n v="-0.20084399999999999"/>
    <s v="Bajo"/>
    <n v="0.21581700000000001"/>
    <n v="0.30399100000000001"/>
  </r>
  <r>
    <x v="45"/>
    <x v="45"/>
    <n v="14"/>
    <s v="Ciudad Serdán"/>
    <n v="3"/>
    <x v="4"/>
    <s v="si"/>
    <n v="47410"/>
    <n v="55.4129914502671"/>
    <s v="Bajo"/>
    <n v="-0.251969"/>
    <s v="Bajo"/>
    <n v="0.17338100000000001"/>
    <n v="0.35572100000000001"/>
  </r>
  <r>
    <x v="46"/>
    <x v="46"/>
    <n v="25"/>
    <s v="Tehuacán"/>
    <n v="7"/>
    <x v="7"/>
    <s v=" "/>
    <n v="8193"/>
    <n v="54.838030334433498"/>
    <s v="Bajo"/>
    <n v="-0.13292399999999999"/>
    <s v="Bajo"/>
    <n v="0.203263"/>
    <n v="0.308977"/>
  </r>
  <r>
    <x v="47"/>
    <x v="47"/>
    <n v="28"/>
    <s v="Chiautla"/>
    <n v="6"/>
    <x v="3"/>
    <s v="si"/>
    <n v="21699"/>
    <n v="54.493081856632699"/>
    <s v="Medio"/>
    <n v="-0.36477599999999999"/>
    <s v="Bajo"/>
    <n v="0.1701"/>
    <n v="0.355798"/>
  </r>
  <r>
    <x v="48"/>
    <x v="48"/>
    <n v="8"/>
    <s v="Huejotzingo"/>
    <n v="4"/>
    <x v="1"/>
    <s v=" "/>
    <n v="22039"/>
    <n v="55.822184763775702"/>
    <s v="Bajo"/>
    <n v="-0.46046399999999998"/>
    <s v="Bajo"/>
    <n v="0.20880699999999999"/>
    <n v="0.316965"/>
  </r>
  <r>
    <x v="49"/>
    <x v="49"/>
    <n v="2"/>
    <s v="Huauchinango"/>
    <n v="1"/>
    <x v="6"/>
    <s v=" "/>
    <n v="17382"/>
    <n v="48.891776558096304"/>
    <s v="Alto"/>
    <n v="1.618709"/>
    <s v="Alto"/>
    <n v="0.15712599999999999"/>
    <n v="0.33317200000000002"/>
  </r>
  <r>
    <x v="50"/>
    <x v="50"/>
    <n v="5"/>
    <s v="Libres"/>
    <n v="3"/>
    <x v="4"/>
    <s v=" "/>
    <n v="26928"/>
    <n v="49.287316000882697"/>
    <s v="Alto"/>
    <n v="1.7169049999999999"/>
    <s v="Alto"/>
    <n v="0.17594799999999999"/>
    <n v="0.31948799999999999"/>
  </r>
  <r>
    <x v="51"/>
    <x v="51"/>
    <n v="22"/>
    <s v="Izúcar de Matamoros"/>
    <n v="5"/>
    <x v="5"/>
    <s v=" "/>
    <n v="5403"/>
    <n v="52.750725623608702"/>
    <s v="Medio"/>
    <n v="-0.457901"/>
    <s v="Bajo"/>
    <n v="0.215221"/>
    <n v="0.32872000000000001"/>
  </r>
  <r>
    <x v="52"/>
    <x v="52"/>
    <n v="29"/>
    <s v="Tepexi de Rodríguez"/>
    <n v="6"/>
    <x v="3"/>
    <s v=" "/>
    <n v="1215"/>
    <n v="51.945904351962298"/>
    <s v="Alto"/>
    <n v="0.53979599999999994"/>
    <s v="Medio"/>
    <n v="0.26039899999999999"/>
    <n v="0.31141200000000002"/>
  </r>
  <r>
    <x v="53"/>
    <x v="53"/>
    <n v="3"/>
    <s v="Chignahuapan"/>
    <n v="1"/>
    <x v="6"/>
    <s v="si"/>
    <n v="66464"/>
    <n v="54.835768925905597"/>
    <s v="Bajo"/>
    <n v="-0.320023"/>
    <s v="Bajo"/>
    <n v="0.17305699999999999"/>
    <n v="0.328324"/>
  </r>
  <r>
    <x v="54"/>
    <x v="54"/>
    <n v="6"/>
    <s v="Teziutlán"/>
    <n v="2"/>
    <x v="2"/>
    <s v=" "/>
    <n v="35223"/>
    <n v="53.699431959391099"/>
    <s v="Medio"/>
    <n v="0.213228"/>
    <s v="Medio"/>
    <n v="0.20316899999999999"/>
    <n v="0.31865399999999999"/>
  </r>
  <r>
    <x v="55"/>
    <x v="55"/>
    <n v="23"/>
    <s v="Acatlán"/>
    <n v="6"/>
    <x v="3"/>
    <s v=" "/>
    <n v="5082"/>
    <n v="51.4706511425846"/>
    <s v="Alto"/>
    <n v="0.17305999999999999"/>
    <s v="Medio"/>
    <n v="0.145705"/>
    <n v="0.37079800000000002"/>
  </r>
  <r>
    <x v="56"/>
    <x v="56"/>
    <n v="28"/>
    <s v="Chiautla"/>
    <n v="6"/>
    <x v="3"/>
    <s v=" "/>
    <n v="1317"/>
    <n v="53.1187097394576"/>
    <s v="Medio"/>
    <n v="-0.29707899999999998"/>
    <s v="Bajo"/>
    <n v="0.20343900000000001"/>
    <n v="0.30913800000000002"/>
  </r>
  <r>
    <x v="57"/>
    <x v="57"/>
    <n v="1"/>
    <s v="Xicotepec"/>
    <n v="1"/>
    <x v="6"/>
    <s v=" "/>
    <n v="6687"/>
    <n v="52.254549961566703"/>
    <s v="Alto"/>
    <n v="0.28389799999999998"/>
    <s v="Medio"/>
    <n v="0.19106899999999999"/>
    <n v="0.32573400000000002"/>
  </r>
  <r>
    <x v="58"/>
    <x v="58"/>
    <n v="5"/>
    <s v="Libres"/>
    <n v="3"/>
    <x v="4"/>
    <s v=" "/>
    <n v="21002"/>
    <n v="51.609233503602603"/>
    <s v="Alto"/>
    <n v="0.82981099999999997"/>
    <s v="Medio"/>
    <n v="0.162382"/>
    <n v="0.35302"/>
  </r>
  <r>
    <x v="59"/>
    <x v="59"/>
    <n v="23"/>
    <s v="Acatlán"/>
    <n v="6"/>
    <x v="3"/>
    <s v=" "/>
    <n v="2846"/>
    <n v="51.286177872811301"/>
    <s v="Alto"/>
    <n v="3.5364E-2"/>
    <s v="Bajo"/>
    <n v="0.13971500000000001"/>
    <n v="0.37598500000000001"/>
  </r>
  <r>
    <x v="60"/>
    <x v="60"/>
    <n v="8"/>
    <s v="Huejotzingo"/>
    <n v="4"/>
    <x v="1"/>
    <s v=" "/>
    <n v="7982"/>
    <n v="55.079428991210499"/>
    <s v="Bajo"/>
    <n v="0.22623399999999999"/>
    <s v="Medio"/>
    <n v="0.19750000000000001"/>
    <n v="0.326071"/>
  </r>
  <r>
    <x v="61"/>
    <x v="61"/>
    <n v="26"/>
    <s v="Ajalpan"/>
    <n v="7"/>
    <x v="7"/>
    <s v=" "/>
    <n v="14461"/>
    <n v="45.8768096917712"/>
    <s v="Muy alto"/>
    <n v="2.422952"/>
    <s v="Muy alto"/>
    <n v="0.19405600000000001"/>
    <n v="0.310973"/>
  </r>
  <r>
    <x v="62"/>
    <x v="62"/>
    <n v="22"/>
    <s v="Izúcar de Matamoros"/>
    <n v="5"/>
    <x v="5"/>
    <s v=" "/>
    <n v="4943"/>
    <n v="53.819627051073297"/>
    <s v="Medio"/>
    <n v="-0.37532799999999999"/>
    <s v="Bajo"/>
    <n v="0.18779899999999999"/>
    <n v="0.32197300000000001"/>
  </r>
  <r>
    <x v="63"/>
    <x v="63"/>
    <n v="14"/>
    <s v="Ciudad Serdán"/>
    <n v="3"/>
    <x v="4"/>
    <s v=" "/>
    <n v="14766"/>
    <n v="55.354496072812097"/>
    <s v="Bajo"/>
    <n v="-0.20575399999999999"/>
    <s v="Bajo"/>
    <n v="0.200683"/>
    <n v="0.329708"/>
  </r>
  <r>
    <x v="64"/>
    <x v="64"/>
    <n v="1"/>
    <s v="Xicotepec"/>
    <n v="1"/>
    <x v="6"/>
    <s v=" "/>
    <n v="17824"/>
    <n v="51.475781642920502"/>
    <s v="Alto"/>
    <n v="0.382546"/>
    <s v="Medio"/>
    <n v="0.17594299999999999"/>
    <n v="0.31011899999999998"/>
  </r>
  <r>
    <x v="65"/>
    <x v="65"/>
    <n v="14"/>
    <s v="Ciudad Serdán"/>
    <n v="3"/>
    <x v="4"/>
    <s v=" "/>
    <n v="22694"/>
    <n v="54.507773345003798"/>
    <s v="Medio"/>
    <n v="0.11663799999999999"/>
    <s v="Bajo"/>
    <n v="0.220216"/>
    <n v="0.28280100000000002"/>
  </r>
  <r>
    <x v="66"/>
    <x v="66"/>
    <n v="23"/>
    <s v="Acatlán"/>
    <n v="6"/>
    <x v="3"/>
    <s v=" "/>
    <n v="6451"/>
    <n v="51.663213476628101"/>
    <s v="Alto"/>
    <n v="-3.7401999999999998E-2"/>
    <s v="Bajo"/>
    <n v="0.19278799999999999"/>
    <n v="0.31609300000000001"/>
  </r>
  <r>
    <x v="67"/>
    <x v="67"/>
    <n v="5"/>
    <s v="Libres"/>
    <n v="3"/>
    <x v="4"/>
    <s v=" "/>
    <n v="18784"/>
    <n v="54.996283133105301"/>
    <s v="Bajo"/>
    <n v="-1.2300999999999999E-2"/>
    <s v="Bajo"/>
    <n v="0.198099"/>
    <n v="0.31903199999999998"/>
  </r>
  <r>
    <x v="68"/>
    <x v="68"/>
    <n v="27"/>
    <s v="Cuautempan"/>
    <n v="1"/>
    <x v="6"/>
    <s v=" "/>
    <n v="7011"/>
    <n v="49.963218225470001"/>
    <s v="Alto"/>
    <n v="1.265036"/>
    <s v="Alto"/>
    <n v="0.19642599999999999"/>
    <n v="0.322465"/>
  </r>
  <r>
    <x v="69"/>
    <x v="69"/>
    <n v="22"/>
    <s v="Izúcar de Matamoros"/>
    <n v="5"/>
    <x v="5"/>
    <s v=" "/>
    <n v="29233"/>
    <n v="53.264034443555502"/>
    <s v="Medio"/>
    <n v="-3.0067E-2"/>
    <s v="Bajo"/>
    <n v="0.18896499999999999"/>
    <n v="0.32886500000000002"/>
  </r>
  <r>
    <x v="70"/>
    <x v="70"/>
    <n v="29"/>
    <s v="Tepexi de Rodríguez"/>
    <n v="6"/>
    <x v="3"/>
    <s v=" "/>
    <n v="6111"/>
    <n v="50.706903317766901"/>
    <s v="Alto"/>
    <n v="0.58187699999999998"/>
    <s v="Medio"/>
    <n v="0.204099"/>
    <n v="0.32787500000000003"/>
  </r>
  <r>
    <x v="71"/>
    <x v="71"/>
    <n v="2"/>
    <s v="Huauchinango"/>
    <n v="1"/>
    <x v="6"/>
    <s v="si"/>
    <n v="103946"/>
    <n v="55.6599138856877"/>
    <s v="Bajo"/>
    <n v="-0.29561899999999997"/>
    <s v="Bajo"/>
    <n v="0.145431"/>
    <n v="0.38856299999999999"/>
  </r>
  <r>
    <x v="72"/>
    <x v="72"/>
    <n v="4"/>
    <s v="Zacapoaxtla"/>
    <n v="2"/>
    <x v="2"/>
    <s v=" "/>
    <n v="17082"/>
    <n v="47.754413309757503"/>
    <s v="Muy alto"/>
    <n v="1.6564859999999999"/>
    <s v="Alto"/>
    <n v="0.158749"/>
    <n v="0.34998600000000002"/>
  </r>
  <r>
    <x v="73"/>
    <x v="73"/>
    <n v="28"/>
    <s v="Chiautla"/>
    <n v="6"/>
    <x v="3"/>
    <s v=" "/>
    <n v="9760"/>
    <n v="53.719169013877803"/>
    <s v="Medio"/>
    <n v="-7.3047000000000001E-2"/>
    <s v="Bajo"/>
    <n v="0.17282"/>
    <n v="0.350601"/>
  </r>
  <r>
    <x v="74"/>
    <x v="74"/>
    <n v="8"/>
    <s v="Huejotzingo"/>
    <n v="4"/>
    <x v="1"/>
    <s v="si"/>
    <n v="90794"/>
    <n v="57.287829724241597"/>
    <s v="Muy bajo"/>
    <n v="-0.82614599999999994"/>
    <s v="Muy bajo"/>
    <n v="0.18405099999999999"/>
    <n v="0.334368"/>
  </r>
  <r>
    <x v="75"/>
    <x v="75"/>
    <n v="31"/>
    <s v="Tlatlauquitepec"/>
    <n v="2"/>
    <x v="2"/>
    <s v=" "/>
    <n v="13080"/>
    <n v="53.712344927386802"/>
    <s v="Medio"/>
    <n v="0.68457400000000002"/>
    <s v="Medio"/>
    <n v="0.203706"/>
    <n v="0.31325700000000001"/>
  </r>
  <r>
    <x v="76"/>
    <x v="76"/>
    <n v="6"/>
    <s v="Teziutlán"/>
    <n v="2"/>
    <x v="2"/>
    <m/>
    <n v="27600"/>
    <n v="52.906445260324702"/>
    <s v="Medio"/>
    <n v="0.22691799999999998"/>
    <s v="Medio"/>
    <n v="0.19648499999999999"/>
    <n v="0.30832500000000002"/>
  </r>
  <r>
    <x v="77"/>
    <x v="77"/>
    <n v="4"/>
    <s v="Zacapoaxtla"/>
    <n v="2"/>
    <x v="2"/>
    <s v=" "/>
    <n v="5951"/>
    <n v="46.765489097403901"/>
    <s v="Muy alto"/>
    <n v="2.0899619999999999"/>
    <s v="Muy alto"/>
    <n v="0.15736800000000001"/>
    <n v="0.30875799999999998"/>
  </r>
  <r>
    <x v="78"/>
    <x v="78"/>
    <n v="27"/>
    <s v="Cuautempan"/>
    <n v="1"/>
    <x v="6"/>
    <m/>
    <n v="15928"/>
    <n v="49.531870900334901"/>
    <s v="Alto"/>
    <n v="1.60324"/>
    <s v="Alto"/>
    <n v="0.213756"/>
    <n v="0.31322499999999998"/>
  </r>
  <r>
    <x v="79"/>
    <x v="79"/>
    <n v="30"/>
    <s v="Acatzingo"/>
    <n v="3"/>
    <x v="4"/>
    <s v=" "/>
    <n v="5782"/>
    <n v="54.318876848239597"/>
    <s v="Medio"/>
    <n v="-0.31723399999999996"/>
    <s v="Bajo"/>
    <n v="0.21235000000000001"/>
    <n v="0.30160300000000001"/>
  </r>
  <r>
    <x v="80"/>
    <x v="80"/>
    <n v="4"/>
    <s v="Zacapoaxtla"/>
    <n v="2"/>
    <x v="2"/>
    <s v=" "/>
    <n v="2633"/>
    <n v="51.271754175135598"/>
    <s v="Alto"/>
    <n v="1.014116"/>
    <s v="Alto"/>
    <n v="0.19017600000000001"/>
    <n v="0.31694499999999998"/>
  </r>
  <r>
    <x v="81"/>
    <x v="81"/>
    <n v="28"/>
    <s v="Chiautla"/>
    <n v="6"/>
    <x v="3"/>
    <s v=" "/>
    <n v="4065"/>
    <n v="49.620612230534803"/>
    <s v="Alto"/>
    <n v="0.41293199999999997"/>
    <s v="Medio"/>
    <n v="0.198654"/>
    <n v="0.32457900000000001"/>
  </r>
  <r>
    <x v="82"/>
    <x v="82"/>
    <n v="24"/>
    <s v="Tehuacán"/>
    <n v="7"/>
    <x v="7"/>
    <s v=" "/>
    <n v="8804"/>
    <n v="55.975288660675602"/>
    <s v="Bajo"/>
    <n v="-0.49486199999999997"/>
    <s v="Bajo"/>
    <n v="0.154192"/>
    <n v="0.37845600000000001"/>
  </r>
  <r>
    <x v="83"/>
    <x v="83"/>
    <n v="3"/>
    <s v="Chignahuapan"/>
    <n v="1"/>
    <x v="6"/>
    <s v=" "/>
    <n v="25319"/>
    <n v="52.437317239758798"/>
    <s v="Alto"/>
    <n v="0.50698900000000002"/>
    <s v="Medio"/>
    <n v="0.21254200000000001"/>
    <n v="0.30418000000000001"/>
  </r>
  <r>
    <x v="84"/>
    <x v="84"/>
    <n v="4"/>
    <s v="Zacapoaxtla"/>
    <n v="2"/>
    <x v="2"/>
    <s v=" "/>
    <n v="6950"/>
    <n v="48.753224839486002"/>
    <s v="Alto"/>
    <n v="1.682939"/>
    <s v="Alto"/>
    <n v="0.152222"/>
    <n v="0.348491"/>
  </r>
  <r>
    <x v="85"/>
    <x v="85"/>
    <n v="22"/>
    <s v="Izúcar de Matamoros"/>
    <n v="5"/>
    <x v="5"/>
    <s v="si"/>
    <n v="82809"/>
    <n v="55.980364650684599"/>
    <s v="Bajo"/>
    <n v="-0.66870099999999999"/>
    <s v="Bajo"/>
    <n v="0.167655"/>
    <n v="0.35310900000000001"/>
  </r>
  <r>
    <x v="86"/>
    <x v="86"/>
    <n v="1"/>
    <s v="Xicotepec"/>
    <n v="1"/>
    <x v="6"/>
    <s v=" "/>
    <n v="12050"/>
    <n v="50.047752209981198"/>
    <s v="Alto"/>
    <n v="0.86302599999999996"/>
    <s v="Medio"/>
    <n v="0.21215100000000001"/>
    <n v="0.302427"/>
  </r>
  <r>
    <x v="87"/>
    <x v="87"/>
    <n v="28"/>
    <s v="Chiautla"/>
    <n v="6"/>
    <x v="3"/>
    <s v=" "/>
    <n v="13308"/>
    <n v="51.436762693575197"/>
    <s v="Alto"/>
    <n v="0.62132999999999994"/>
    <s v="Medio"/>
    <n v="0.236868"/>
    <n v="0.32349699999999998"/>
  </r>
  <r>
    <x v="88"/>
    <x v="88"/>
    <n v="4"/>
    <s v="Zacapoaxtla"/>
    <n v="2"/>
    <x v="2"/>
    <s v=" "/>
    <n v="4457"/>
    <n v="51.381703525692501"/>
    <s v="Alto"/>
    <n v="0.51240699999999995"/>
    <s v="Medio"/>
    <n v="0.175534"/>
    <n v="0.344391"/>
  </r>
  <r>
    <x v="89"/>
    <x v="89"/>
    <n v="1"/>
    <s v="Xicotepec"/>
    <n v="1"/>
    <x v="6"/>
    <s v=" "/>
    <n v="12131"/>
    <n v="50.971061103874497"/>
    <s v="Alto"/>
    <n v="0.70943599999999996"/>
    <s v="Medio"/>
    <n v="0.17511199999999999"/>
    <n v="0.31171500000000002"/>
  </r>
  <r>
    <x v="90"/>
    <x v="90"/>
    <n v="8"/>
    <s v="Huejotzingo"/>
    <n v="4"/>
    <x v="1"/>
    <s v=" "/>
    <n v="23783"/>
    <n v="57.279508022927303"/>
    <s v="Muy bajo"/>
    <n v="-0.74640799999999996"/>
    <s v="Muy bajo"/>
    <n v="0.18156900000000001"/>
    <n v="0.36063000000000001"/>
  </r>
  <r>
    <x v="91"/>
    <x v="91"/>
    <n v="2"/>
    <s v="Huauchinango"/>
    <n v="1"/>
    <x v="6"/>
    <s v=" "/>
    <n v="9828"/>
    <n v="57.635466002042101"/>
    <s v="Muy bajo"/>
    <n v="-0.80552099999999993"/>
    <s v="Muy bajo"/>
    <n v="0.17330499999999999"/>
    <n v="0.35947699999999999"/>
  </r>
  <r>
    <x v="92"/>
    <x v="92"/>
    <n v="24"/>
    <s v="Tehuacán"/>
    <n v="7"/>
    <x v="7"/>
    <s v=" "/>
    <n v="5293"/>
    <n v="52.031534329183501"/>
    <s v="Alto"/>
    <n v="0.35198199999999996"/>
    <s v="Medio"/>
    <n v="0.21831400000000001"/>
    <n v="0.31448799999999999"/>
  </r>
  <r>
    <x v="93"/>
    <x v="93"/>
    <n v="5"/>
    <s v="Libres"/>
    <n v="3"/>
    <x v="4"/>
    <s v=" "/>
    <n v="7650"/>
    <n v="53.2466217649757"/>
    <s v="Medio"/>
    <n v="0.23963499999999999"/>
    <s v="Medio"/>
    <n v="0.14820800000000001"/>
    <n v="0.34821099999999999"/>
  </r>
  <r>
    <x v="94"/>
    <x v="94"/>
    <n v="5"/>
    <s v="Libres"/>
    <n v="3"/>
    <x v="4"/>
    <s v="si"/>
    <n v="37257"/>
    <n v="55.724654130707499"/>
    <s v="Bajo"/>
    <n v="-0.38575499999999996"/>
    <s v="Bajo"/>
    <n v="0.181834"/>
    <n v="0.33648600000000001"/>
  </r>
  <r>
    <x v="95"/>
    <x v="95"/>
    <n v="29"/>
    <s v="Tepexi de Rodríguez"/>
    <n v="6"/>
    <x v="3"/>
    <s v=" "/>
    <n v="650"/>
    <n v="55.706523822909503"/>
    <s v="Bajo"/>
    <n v="-0.75563199999999997"/>
    <s v="Muy bajo"/>
    <n v="0.20616899999999999"/>
    <n v="0.34168199999999999"/>
  </r>
  <r>
    <x v="96"/>
    <x v="96"/>
    <n v="14"/>
    <s v="Ciudad Serdán"/>
    <n v="3"/>
    <x v="4"/>
    <s v=" "/>
    <n v="3176"/>
    <n v="54.842253347286999"/>
    <s v="Bajo"/>
    <n v="-0.121447"/>
    <s v="Bajo"/>
    <n v="0.20632900000000001"/>
    <n v="0.31476700000000002"/>
  </r>
  <r>
    <x v="97"/>
    <x v="97"/>
    <n v="13"/>
    <s v="Tepeaca"/>
    <n v="3"/>
    <x v="4"/>
    <s v=" "/>
    <n v="2668"/>
    <n v="56.102905079376399"/>
    <s v="Bajo"/>
    <n v="-0.66529399999999994"/>
    <s v="Bajo"/>
    <n v="0.187745"/>
    <n v="0.33294499999999999"/>
  </r>
  <r>
    <x v="98"/>
    <x v="98"/>
    <n v="24"/>
    <s v="Tehuacán"/>
    <n v="7"/>
    <x v="7"/>
    <s v=" "/>
    <n v="6668"/>
    <n v="53.595688323433997"/>
    <s v="Medio"/>
    <n v="8.2324999999999995E-2"/>
    <s v="Bajo"/>
    <n v="0.20603299999999999"/>
    <n v="0.33035599999999998"/>
  </r>
  <r>
    <x v="99"/>
    <x v="99"/>
    <n v="15"/>
    <s v="Tecamachalco"/>
    <n v="3"/>
    <x v="4"/>
    <s v=" "/>
    <n v="20659"/>
    <n v="52.203439489296102"/>
    <s v="Alto"/>
    <n v="0.24967799999999998"/>
    <s v="Medio"/>
    <n v="0.234927"/>
    <n v="0.29511300000000001"/>
  </r>
  <r>
    <x v="100"/>
    <x v="100"/>
    <n v="1"/>
    <s v="Xicotepec"/>
    <n v="1"/>
    <x v="6"/>
    <s v=" "/>
    <n v="9310"/>
    <n v="50.550119206492802"/>
    <s v="Alto"/>
    <n v="1.1216329999999999"/>
    <s v="Alto"/>
    <n v="0.15645800000000001"/>
    <n v="0.32442599999999999"/>
  </r>
  <r>
    <x v="101"/>
    <x v="101"/>
    <n v="4"/>
    <s v="Zacapoaxtla"/>
    <n v="2"/>
    <x v="2"/>
    <s v=" "/>
    <n v="3317"/>
    <n v="52.661132368574698"/>
    <s v="Medio"/>
    <n v="0.43962699999999999"/>
    <s v="Medio"/>
    <n v="0.19664200000000001"/>
    <n v="0.31136399999999997"/>
  </r>
  <r>
    <x v="102"/>
    <x v="102"/>
    <n v="21"/>
    <s v="Atlixco"/>
    <n v="5"/>
    <x v="5"/>
    <s v=" "/>
    <n v="14075"/>
    <n v="56.653147311773999"/>
    <s v="Muy bajo"/>
    <n v="-0.37107099999999998"/>
    <s v="Bajo"/>
    <n v="0.19400899999999999"/>
    <n v="0.28978100000000001"/>
  </r>
  <r>
    <x v="103"/>
    <x v="103"/>
    <n v="25"/>
    <s v="Tehuacán"/>
    <n v="7"/>
    <x v="7"/>
    <s v=" "/>
    <n v="6644"/>
    <n v="52.5364473513634"/>
    <s v="Alto"/>
    <n v="0.37808900000000001"/>
    <s v="Medio"/>
    <n v="0.212031"/>
    <n v="0.30972499999999997"/>
  </r>
  <r>
    <x v="104"/>
    <x v="104"/>
    <n v="14"/>
    <s v="Ciudad Serdán"/>
    <n v="3"/>
    <x v="4"/>
    <s v=" "/>
    <n v="32772"/>
    <n v="55.821673695771899"/>
    <s v="Bajo"/>
    <n v="-0.150866"/>
    <s v="Bajo"/>
    <n v="0.194268"/>
    <n v="0.34440799999999999"/>
  </r>
  <r>
    <x v="105"/>
    <x v="105"/>
    <n v="5"/>
    <s v="Libres"/>
    <n v="3"/>
    <x v="4"/>
    <s v=" "/>
    <n v="5077"/>
    <n v="53.365166227505902"/>
    <s v="Medio"/>
    <n v="-1.7200999999999998E-2"/>
    <s v="Bajo"/>
    <n v="0.182617"/>
    <n v="0.33745999999999998"/>
  </r>
  <r>
    <x v="106"/>
    <x v="106"/>
    <n v="21"/>
    <s v="Atlixco"/>
    <n v="5"/>
    <x v="5"/>
    <s v=" "/>
    <n v="42669"/>
    <n v="55.9892191485837"/>
    <s v="Bajo"/>
    <n v="-0.54777299999999995"/>
    <s v="Bajo"/>
    <n v="0.136874"/>
    <n v="0.406945"/>
  </r>
  <r>
    <x v="107"/>
    <x v="107"/>
    <n v="4"/>
    <s v="Zacapoaxtla"/>
    <n v="2"/>
    <x v="2"/>
    <s v=" "/>
    <n v="11993"/>
    <n v="43.685688715120499"/>
    <s v="Muy alto"/>
    <n v="2.4123139999999998"/>
    <s v="Muy alto"/>
    <n v="0.14429900000000001"/>
    <n v="0.34479900000000002"/>
  </r>
  <r>
    <x v="108"/>
    <x v="108"/>
    <n v="14"/>
    <s v="Ciudad Serdán"/>
    <n v="3"/>
    <x v="4"/>
    <s v=" "/>
    <n v="19903"/>
    <n v="55.497138522553101"/>
    <s v="Bajo"/>
    <n v="-0.29107499999999997"/>
    <s v="Bajo"/>
    <n v="0.173675"/>
    <n v="0.350101"/>
  </r>
  <r>
    <x v="109"/>
    <x v="109"/>
    <n v="1"/>
    <s v="Xicotepec"/>
    <n v="1"/>
    <x v="6"/>
    <s v=" "/>
    <n v="20274"/>
    <n v="51.695470217650602"/>
    <s v="Alto"/>
    <n v="0.61842399999999997"/>
    <s v="Medio"/>
    <n v="0.15595000000000001"/>
    <n v="0.34891800000000001"/>
  </r>
  <r>
    <x v="110"/>
    <x v="110"/>
    <n v="15"/>
    <s v="Tecamachalco"/>
    <n v="3"/>
    <x v="4"/>
    <s v=" "/>
    <n v="50226"/>
    <n v="53.271425953526503"/>
    <s v="Medio"/>
    <n v="0.34564400000000001"/>
    <s v="Medio"/>
    <n v="0.221496"/>
    <n v="0.29679800000000001"/>
  </r>
  <r>
    <x v="111"/>
    <x v="111"/>
    <n v="1"/>
    <s v="Xicotepec"/>
    <n v="1"/>
    <x v="6"/>
    <s v=" "/>
    <n v="18528"/>
    <n v="49.963004728757902"/>
    <s v="Alto"/>
    <n v="0.93355599999999994"/>
    <s v="Medio"/>
    <n v="0.185058"/>
    <n v="0.32883800000000002"/>
  </r>
  <r>
    <x v="112"/>
    <x v="112"/>
    <n v="23"/>
    <s v="Acatlán"/>
    <n v="6"/>
    <x v="3"/>
    <s v=" "/>
    <n v="9350"/>
    <n v="52.067294873091903"/>
    <s v="Alto"/>
    <n v="0.116309"/>
    <s v="Bajo"/>
    <n v="0.138511"/>
    <n v="0.35743000000000003"/>
  </r>
  <r>
    <x v="113"/>
    <x v="113"/>
    <n v="23"/>
    <s v="Acatlán"/>
    <n v="6"/>
    <x v="3"/>
    <s v=" "/>
    <n v="4627"/>
    <n v="52.113316475950398"/>
    <s v="Alto"/>
    <n v="-8.6591000000000001E-2"/>
    <s v="Bajo"/>
    <n v="0.15859100000000001"/>
    <n v="0.35149200000000003"/>
  </r>
  <r>
    <x v="114"/>
    <x v="114"/>
    <s v="9,10,11,16,17,19,20"/>
    <s v="Puebla"/>
    <n v="4"/>
    <x v="1"/>
    <s v="si"/>
    <n v="1692181"/>
    <n v="59.464473426342799"/>
    <s v="Muy bajo"/>
    <n v="-1.128401"/>
    <s v="Muy bajo"/>
    <n v="0.176119"/>
    <n v="0.35365200000000002"/>
  </r>
  <r>
    <x v="115"/>
    <x v="115"/>
    <n v="15"/>
    <s v="Tecamachalco"/>
    <n v="3"/>
    <x v="4"/>
    <s v=" "/>
    <n v="57992"/>
    <n v="53.3907629141748"/>
    <s v="Medio"/>
    <n v="0.30341099999999999"/>
    <s v="Medio"/>
    <n v="0.19329199999999999"/>
    <n v="0.31578200000000001"/>
  </r>
  <r>
    <x v="116"/>
    <x v="116"/>
    <n v="5"/>
    <s v="Libres"/>
    <n v="3"/>
    <x v="4"/>
    <s v=" "/>
    <n v="22855"/>
    <n v="50.9674305878683"/>
    <s v="Alto"/>
    <n v="0.9771709999999999"/>
    <s v="Alto"/>
    <n v="0.16416"/>
    <n v="0.34042699999999998"/>
  </r>
  <r>
    <x v="117"/>
    <x v="117"/>
    <n v="14"/>
    <s v="Ciudad Serdán"/>
    <n v="3"/>
    <x v="4"/>
    <s v=" "/>
    <n v="15952"/>
    <n v="56.962706250633403"/>
    <s v="Muy bajo"/>
    <n v="-0.53865600000000002"/>
    <s v="Bajo"/>
    <n v="0.198542"/>
    <n v="0.31789099999999998"/>
  </r>
  <r>
    <x v="118"/>
    <x v="118"/>
    <n v="30"/>
    <s v="Acatzingo"/>
    <n v="3"/>
    <x v="4"/>
    <s v=" "/>
    <n v="30021"/>
    <n v="54.876556794141301"/>
    <s v="Bajo"/>
    <n v="-5.2056999999999999E-2"/>
    <s v="Bajo"/>
    <n v="0.192413"/>
    <n v="0.30123299999999997"/>
  </r>
  <r>
    <x v="119"/>
    <x v="119"/>
    <n v="18"/>
    <s v="Cholula"/>
    <n v="4"/>
    <x v="1"/>
    <s v="si"/>
    <n v="154448"/>
    <n v="59.936582496140097"/>
    <s v="Muy bajo"/>
    <n v="-1.2246439999999998"/>
    <s v="Muy bajo"/>
    <n v="0.162304"/>
    <n v="0.37595000000000001"/>
  </r>
  <r>
    <x v="120"/>
    <x v="120"/>
    <n v="26"/>
    <s v="Ajalpan"/>
    <n v="7"/>
    <x v="7"/>
    <s v=" "/>
    <n v="5938"/>
    <n v="50.166080666961903"/>
    <s v="Alto"/>
    <n v="0.91893499999999995"/>
    <s v="Medio"/>
    <n v="0.21657199999999999"/>
    <n v="0.32652199999999998"/>
  </r>
  <r>
    <x v="121"/>
    <x v="121"/>
    <n v="29"/>
    <s v="Tepexi de Rodríguez"/>
    <n v="6"/>
    <x v="3"/>
    <s v=" "/>
    <n v="1270"/>
    <n v="52.4073335440848"/>
    <s v="Alto"/>
    <n v="0.243255"/>
    <s v="Medio"/>
    <n v="0.174344"/>
    <n v="0.32223499999999999"/>
  </r>
  <r>
    <x v="122"/>
    <x v="122"/>
    <n v="7"/>
    <s v="San Martín Texmelucan"/>
    <n v="4"/>
    <x v="1"/>
    <s v=" "/>
    <n v="11063"/>
    <n v="56.277944920181099"/>
    <s v="Bajo"/>
    <n v="-0.45496799999999998"/>
    <s v="Bajo"/>
    <n v="0.20566999999999999"/>
    <n v="0.31618099999999999"/>
  </r>
  <r>
    <x v="123"/>
    <x v="123"/>
    <n v="27"/>
    <s v="Cuautempan"/>
    <n v="1"/>
    <x v="6"/>
    <s v=" "/>
    <n v="3793"/>
    <n v="49.0901009671175"/>
    <s v="Alto"/>
    <n v="1.5978859999999999"/>
    <s v="Alto"/>
    <n v="0.24173800000000001"/>
    <n v="0.29195399999999999"/>
  </r>
  <r>
    <x v="124"/>
    <x v="124"/>
    <n v="26"/>
    <s v="Ajalpan"/>
    <n v="7"/>
    <x v="7"/>
    <s v=" "/>
    <n v="15954"/>
    <n v="54.3359528948424"/>
    <s v="Medio"/>
    <n v="2.4430999999999998E-2"/>
    <s v="Bajo"/>
    <n v="0.20028000000000001"/>
    <n v="0.305757"/>
  </r>
  <r>
    <x v="125"/>
    <x v="125"/>
    <n v="21"/>
    <s v="Atlixco"/>
    <n v="5"/>
    <x v="5"/>
    <s v=" "/>
    <n v="9671"/>
    <n v="57.978168965449299"/>
    <s v="Muy bajo"/>
    <n v="-0.89243899999999998"/>
    <s v="Muy bajo"/>
    <n v="0.16583600000000001"/>
    <n v="0.34792099999999998"/>
  </r>
  <r>
    <x v="126"/>
    <x v="126"/>
    <n v="21"/>
    <s v="Atlixco"/>
    <n v="5"/>
    <x v="5"/>
    <s v=" "/>
    <n v="6597"/>
    <n v="53.427995182218403"/>
    <s v="Medio"/>
    <n v="-0.118572"/>
    <s v="Bajo"/>
    <n v="0.16389699999999999"/>
    <n v="0.32902999999999999"/>
  </r>
  <r>
    <x v="127"/>
    <x v="127"/>
    <n v="23"/>
    <s v="Acatlán"/>
    <n v="6"/>
    <x v="3"/>
    <s v=" "/>
    <n v="3606"/>
    <n v="52.550541963511101"/>
    <s v="Alto"/>
    <n v="6.8495E-2"/>
    <s v="Bajo"/>
    <n v="0.16087699999999999"/>
    <n v="0.34632299999999999"/>
  </r>
  <r>
    <x v="128"/>
    <x v="128"/>
    <n v="14"/>
    <s v="Ciudad Serdán"/>
    <n v="3"/>
    <x v="4"/>
    <s v=" "/>
    <n v="10443"/>
    <n v="56.218642832803901"/>
    <s v="Bajo"/>
    <n v="-0.31925199999999998"/>
    <s v="Bajo"/>
    <n v="0.200791"/>
    <n v="0.31701800000000002"/>
  </r>
  <r>
    <x v="129"/>
    <x v="129"/>
    <n v="26"/>
    <s v="Ajalpan"/>
    <n v="7"/>
    <x v="7"/>
    <s v=" "/>
    <n v="14018"/>
    <n v="53.7825429932631"/>
    <s v="Medio"/>
    <n v="-4.55E-4"/>
    <s v="Bajo"/>
    <n v="0.216976"/>
    <n v="0.29911500000000002"/>
  </r>
  <r>
    <x v="130"/>
    <x v="130"/>
    <n v="14"/>
    <s v="Ciudad Serdán"/>
    <n v="3"/>
    <x v="4"/>
    <s v=" "/>
    <n v="3604"/>
    <n v="54.164686716463699"/>
    <s v="Medio"/>
    <n v="-0.156697"/>
    <s v="Bajo"/>
    <n v="0.209733"/>
    <n v="0.314832"/>
  </r>
  <r>
    <x v="131"/>
    <x v="131"/>
    <n v="29"/>
    <s v="Tepexi de Rodríguez"/>
    <n v="6"/>
    <x v="3"/>
    <s v=" "/>
    <n v="975"/>
    <n v="54.455134244231502"/>
    <s v="Medio"/>
    <n v="-0.50456599999999996"/>
    <s v="Bajo"/>
    <n v="0.22040299999999999"/>
    <n v="0.333706"/>
  </r>
  <r>
    <x v="132"/>
    <x v="132"/>
    <n v="7"/>
    <s v="San Martín Texmelucan"/>
    <n v="4"/>
    <x v="1"/>
    <s v="si"/>
    <n v="155738"/>
    <n v="58.220384576948099"/>
    <s v="Muy bajo"/>
    <n v="-0.91782900000000001"/>
    <s v="Muy bajo"/>
    <n v="0.190188"/>
    <n v="0.33561999999999997"/>
  </r>
  <r>
    <x v="133"/>
    <x v="133"/>
    <n v="29"/>
    <s v="Tepexi de Rodríguez"/>
    <n v="6"/>
    <x v="3"/>
    <s v=" "/>
    <n v="692"/>
    <n v="54.249423002580599"/>
    <s v="Medio"/>
    <n v="-0.47481599999999996"/>
    <s v="Bajo"/>
    <n v="0.18618999999999999"/>
    <n v="0.32739200000000002"/>
  </r>
  <r>
    <x v="134"/>
    <x v="134"/>
    <n v="7"/>
    <s v="San Martín Texmelucan"/>
    <n v="4"/>
    <x v="1"/>
    <s v=" "/>
    <n v="20974"/>
    <n v="56.622453670554698"/>
    <s v="Muy bajo"/>
    <n v="-0.67518699999999998"/>
    <s v="Bajo"/>
    <n v="0.19407199999999999"/>
    <n v="0.30660999999999999"/>
  </r>
  <r>
    <x v="135"/>
    <x v="135"/>
    <n v="23"/>
    <s v="Acatlán"/>
    <n v="6"/>
    <x v="3"/>
    <s v=" "/>
    <n v="526"/>
    <n v="53.909130642139601"/>
    <s v="Medio"/>
    <n v="7.8453999999999996E-2"/>
    <s v="Bajo"/>
    <n v="0.19488900000000001"/>
    <n v="0.31989299999999998"/>
  </r>
  <r>
    <x v="136"/>
    <x v="136"/>
    <n v="8"/>
    <s v="Huejotzingo"/>
    <n v="4"/>
    <x v="1"/>
    <s v=" "/>
    <n v="12461"/>
    <n v="58.6898539737101"/>
    <s v="Muy bajo"/>
    <n v="-1.0346229999999998"/>
    <s v="Muy bajo"/>
    <n v="0.21588099999999999"/>
    <n v="0.31644899999999998"/>
  </r>
  <r>
    <x v="137"/>
    <x v="137"/>
    <n v="14"/>
    <s v="Ciudad Serdán"/>
    <n v="3"/>
    <x v="4"/>
    <s v=" "/>
    <n v="10464"/>
    <n v="53.179793130440402"/>
    <s v="Medio"/>
    <n v="0.14887799999999998"/>
    <s v="Medio"/>
    <n v="0.18095800000000001"/>
    <n v="0.31746000000000002"/>
  </r>
  <r>
    <x v="138"/>
    <x v="138"/>
    <n v="22"/>
    <s v="Izúcar de Matamoros"/>
    <n v="5"/>
    <x v="5"/>
    <s v=" "/>
    <n v="11780"/>
    <n v="54.818056568032603"/>
    <s v="Bajo"/>
    <n v="-5.7590999999999996E-2"/>
    <s v="Bajo"/>
    <n v="0.21245800000000001"/>
    <n v="0.31636399999999998"/>
  </r>
  <r>
    <x v="139"/>
    <x v="139"/>
    <n v="23"/>
    <s v="Acatlán"/>
    <n v="6"/>
    <x v="3"/>
    <s v=" "/>
    <n v="3759"/>
    <n v="52.6481084261642"/>
    <s v="Medio"/>
    <n v="-0.17563499999999999"/>
    <s v="Bajo"/>
    <n v="0.15237400000000001"/>
    <n v="0.34904000000000002"/>
  </r>
  <r>
    <x v="140"/>
    <x v="140"/>
    <n v="18"/>
    <s v="Cholula"/>
    <n v="4"/>
    <x v="1"/>
    <s v=" "/>
    <n v="138433"/>
    <n v="59.0792822276916"/>
    <s v="Muy bajo"/>
    <n v="-1.068962"/>
    <s v="Muy bajo"/>
    <n v="0.1525"/>
    <n v="0.37660399999999999"/>
  </r>
  <r>
    <x v="141"/>
    <x v="141"/>
    <n v="23"/>
    <s v="Acatlán"/>
    <n v="6"/>
    <x v="3"/>
    <s v=" "/>
    <n v="3488"/>
    <n v="52.863825394460903"/>
    <s v="Medio"/>
    <n v="-0.23583699999999999"/>
    <s v="Bajo"/>
    <n v="0.159333"/>
    <n v="0.35260999999999998"/>
  </r>
  <r>
    <x v="142"/>
    <x v="142"/>
    <n v="14"/>
    <s v="Ciudad Serdán"/>
    <n v="3"/>
    <x v="4"/>
    <s v=" "/>
    <n v="30639"/>
    <n v="55.452098242927804"/>
    <s v="Bajo"/>
    <n v="2.6461999999999999E-2"/>
    <s v="Bajo"/>
    <n v="0.201852"/>
    <n v="0.31984600000000002"/>
  </r>
  <r>
    <x v="143"/>
    <x v="143"/>
    <n v="7"/>
    <s v="San Martín Texmelucan"/>
    <n v="4"/>
    <x v="1"/>
    <s v=" "/>
    <n v="34880"/>
    <n v="56.842907656558197"/>
    <s v="Muy bajo"/>
    <n v="-0.70499599999999996"/>
    <s v="Bajo"/>
    <n v="0.22346299999999999"/>
    <n v="0.29602299999999998"/>
  </r>
  <r>
    <x v="144"/>
    <x v="144"/>
    <n v="15"/>
    <s v="Tecamachalco"/>
    <n v="3"/>
    <x v="4"/>
    <s v=" "/>
    <n v="16790"/>
    <n v="53.8076128514112"/>
    <s v="Medio"/>
    <n v="7.8763E-2"/>
    <s v="Bajo"/>
    <n v="0.181226"/>
    <n v="0.30631799999999998"/>
  </r>
  <r>
    <x v="145"/>
    <x v="145"/>
    <n v="26"/>
    <s v="Ajalpan"/>
    <n v="7"/>
    <x v="7"/>
    <s v=" "/>
    <n v="13189"/>
    <n v="47.7343596432016"/>
    <s v="Muy alto"/>
    <n v="2.0368079999999997"/>
    <s v="Muy alto"/>
    <n v="0.18018100000000001"/>
    <n v="0.32317200000000001"/>
  </r>
  <r>
    <x v="146"/>
    <x v="146"/>
    <n v="29"/>
    <s v="Tepexi de Rodríguez"/>
    <n v="6"/>
    <x v="3"/>
    <s v=" "/>
    <n v="749"/>
    <n v="52.396567054632399"/>
    <s v="Alto"/>
    <n v="0.40689899999999996"/>
    <s v="Medio"/>
    <n v="0.24834800000000001"/>
    <n v="0.30318499999999998"/>
  </r>
  <r>
    <x v="147"/>
    <x v="147"/>
    <n v="29"/>
    <s v="Tepexi de Rodríguez"/>
    <n v="6"/>
    <x v="3"/>
    <s v=" "/>
    <n v="6341"/>
    <n v="50.778477471686202"/>
    <s v="Alto"/>
    <n v="0.61647399999999997"/>
    <s v="Medio"/>
    <n v="0.17372000000000001"/>
    <n v="0.33916299999999999"/>
  </r>
  <r>
    <x v="148"/>
    <x v="148"/>
    <n v="21"/>
    <s v="Atlixco"/>
    <n v="5"/>
    <x v="5"/>
    <s v=" "/>
    <n v="11498"/>
    <n v="51.630452720552597"/>
    <s v="Alto"/>
    <n v="0.239728"/>
    <s v="Medio"/>
    <n v="0.198574"/>
    <n v="0.30954100000000001"/>
  </r>
  <r>
    <x v="149"/>
    <x v="149"/>
    <n v="25"/>
    <s v="Tehuacán"/>
    <n v="7"/>
    <x v="7"/>
    <s v=" "/>
    <n v="30309"/>
    <n v="53.498728711565803"/>
    <s v="Medio"/>
    <n v="0.19644999999999999"/>
    <s v="Medio"/>
    <n v="0.23464299999999999"/>
    <n v="0.290219"/>
  </r>
  <r>
    <x v="150"/>
    <x v="150"/>
    <n v="29"/>
    <s v="Tepexi de Rodríguez"/>
    <n v="6"/>
    <x v="3"/>
    <s v=" "/>
    <n v="6105"/>
    <n v="52.068929201540001"/>
    <s v="Alto"/>
    <n v="0.20180599999999999"/>
    <s v="Medio"/>
    <n v="0.183697"/>
    <n v="0.32804899999999998"/>
  </r>
  <r>
    <x v="151"/>
    <x v="151"/>
    <n v="13"/>
    <s v="Tepeaca"/>
    <n v="3"/>
    <x v="4"/>
    <s v=" "/>
    <n v="9315"/>
    <n v="56.082145796226897"/>
    <s v="Bajo"/>
    <n v="-0.59009499999999993"/>
    <s v="Bajo"/>
    <n v="0.179559"/>
    <n v="0.33926099999999998"/>
  </r>
  <r>
    <x v="152"/>
    <x v="152"/>
    <n v="14"/>
    <s v="Ciudad Serdán"/>
    <n v="3"/>
    <x v="4"/>
    <s v=" "/>
    <n v="12631"/>
    <n v="55.071446095740299"/>
    <s v="Bajo"/>
    <n v="-0.12137999999999999"/>
    <s v="Bajo"/>
    <n v="0.221249"/>
    <n v="0.31397999999999998"/>
  </r>
  <r>
    <x v="153"/>
    <x v="153"/>
    <n v="12"/>
    <s v="Amozoc"/>
    <n v="4"/>
    <x v="1"/>
    <s v=" "/>
    <n v="23625"/>
    <n v="55.5035318931278"/>
    <s v="Bajo"/>
    <n v="-0.51146499999999995"/>
    <s v="Bajo"/>
    <n v="0.186782"/>
    <n v="0.31212699999999999"/>
  </r>
  <r>
    <x v="154"/>
    <x v="154"/>
    <n v="15"/>
    <s v="Tecamachalco"/>
    <n v="3"/>
    <x v="4"/>
    <s v="si"/>
    <n v="80771"/>
    <n v="55.808833505111899"/>
    <s v="Bajo"/>
    <n v="-0.46801699999999996"/>
    <s v="Bajo"/>
    <n v="0.19026999999999999"/>
    <n v="0.33002300000000001"/>
  </r>
  <r>
    <x v="155"/>
    <x v="155"/>
    <n v="23"/>
    <s v="Acatlán"/>
    <n v="6"/>
    <x v="3"/>
    <s v=" "/>
    <n v="6830"/>
    <n v="53.244628459938603"/>
    <s v="Medio"/>
    <n v="-0.16429199999999999"/>
    <s v="Bajo"/>
    <n v="0.14591000000000001"/>
    <n v="0.38556800000000002"/>
  </r>
  <r>
    <x v="156"/>
    <x v="156"/>
    <s v="24,25"/>
    <s v="Tehuacán"/>
    <n v="7"/>
    <x v="7"/>
    <s v="si"/>
    <n v="327312"/>
    <n v="57.173629565956503"/>
    <s v="Muy bajo"/>
    <n v="-0.66140999999999994"/>
    <s v="Bajo"/>
    <n v="0.198741"/>
    <n v="0.32369900000000001"/>
  </r>
  <r>
    <x v="157"/>
    <x v="157"/>
    <n v="23"/>
    <s v="Acatlán"/>
    <n v="6"/>
    <x v="3"/>
    <s v=" "/>
    <n v="12672"/>
    <n v="52.217448168351602"/>
    <s v="Alto"/>
    <n v="7.5558E-2"/>
    <s v="Bajo"/>
    <n v="0.15848000000000001"/>
    <n v="0.341088"/>
  </r>
  <r>
    <x v="158"/>
    <x v="158"/>
    <n v="6"/>
    <s v="Teziutlán"/>
    <n v="2"/>
    <x v="2"/>
    <s v=" "/>
    <n v="6743"/>
    <n v="50.149683979948001"/>
    <s v="Alto"/>
    <n v="0.64953799999999995"/>
    <s v="Medio"/>
    <n v="0.193638"/>
    <n v="0.31843900000000003"/>
  </r>
  <r>
    <x v="159"/>
    <x v="159"/>
    <n v="29"/>
    <s v="Tepexi de Rodríguez"/>
    <n v="6"/>
    <x v="3"/>
    <s v=" "/>
    <n v="3836"/>
    <n v="48.7359645518723"/>
    <s v="Alto"/>
    <n v="1.075963"/>
    <s v="Alto"/>
    <n v="0.16556599999999999"/>
    <n v="0.34752"/>
  </r>
  <r>
    <x v="160"/>
    <x v="160"/>
    <n v="28"/>
    <s v="Chiautla"/>
    <n v="6"/>
    <x v="3"/>
    <s v=" "/>
    <n v="3689"/>
    <n v="53.474410654861302"/>
    <s v="Medio"/>
    <n v="-0.25590599999999997"/>
    <s v="Bajo"/>
    <n v="0.187526"/>
    <n v="0.330376"/>
  </r>
  <r>
    <x v="161"/>
    <x v="161"/>
    <n v="24"/>
    <s v="Tehuacán"/>
    <n v="7"/>
    <x v="7"/>
    <s v=" "/>
    <n v="22218"/>
    <n v="54.804570762527803"/>
    <s v="Bajo"/>
    <n v="-0.32403599999999999"/>
    <s v="Bajo"/>
    <n v="0.22800000000000001"/>
    <n v="0.30115700000000001"/>
  </r>
  <r>
    <x v="162"/>
    <x v="162"/>
    <n v="27"/>
    <s v="Cuautempan"/>
    <n v="1"/>
    <x v="6"/>
    <s v=" "/>
    <n v="4155"/>
    <n v="47.9911167872867"/>
    <s v="Muy alto"/>
    <n v="1.7582679999999999"/>
    <s v="Alto"/>
    <n v="0.14033100000000001"/>
    <n v="0.35165000000000002"/>
  </r>
  <r>
    <x v="163"/>
    <x v="163"/>
    <n v="12"/>
    <s v="Amozoc"/>
    <n v="4"/>
    <x v="1"/>
    <s v=" "/>
    <n v="18854"/>
    <n v="55.974016496709901"/>
    <s v="Bajo"/>
    <n v="-5.1323999999999995E-2"/>
    <s v="Bajo"/>
    <n v="0.18368300000000001"/>
    <n v="0.31733299999999998"/>
  </r>
  <r>
    <x v="164"/>
    <x v="164"/>
    <n v="13"/>
    <s v="Tepeaca"/>
    <n v="3"/>
    <x v="4"/>
    <s v="si"/>
    <n v="84270"/>
    <n v="55.574031311969698"/>
    <s v="Bajo"/>
    <n v="-0.42716799999999999"/>
    <s v="Bajo"/>
    <n v="0.17488100000000001"/>
    <n v="0.33299400000000001"/>
  </r>
  <r>
    <x v="165"/>
    <x v="165"/>
    <n v="22"/>
    <s v="Izúcar de Matamoros"/>
    <n v="5"/>
    <x v="5"/>
    <s v=" "/>
    <n v="1216"/>
    <n v="49.8345162201161"/>
    <s v="Alto"/>
    <n v="0.79108400000000001"/>
    <s v="Medio"/>
    <n v="0.10889600000000001"/>
    <n v="0.32386799999999999"/>
  </r>
  <r>
    <x v="166"/>
    <x v="166"/>
    <n v="22"/>
    <s v="Izúcar de Matamoros"/>
    <n v="5"/>
    <x v="5"/>
    <s v=" "/>
    <n v="8918"/>
    <n v="54.575183847925203"/>
    <s v="Medio"/>
    <n v="-0.315133"/>
    <s v="Bajo"/>
    <n v="0.166819"/>
    <n v="0.347304"/>
  </r>
  <r>
    <x v="167"/>
    <x v="167"/>
    <n v="27"/>
    <s v="Cuautempan"/>
    <n v="1"/>
    <x v="6"/>
    <s v=" "/>
    <n v="10373"/>
    <n v="48.927500570206597"/>
    <s v="Alto"/>
    <n v="1.8186249999999999"/>
    <s v="Muy alto"/>
    <n v="0.18234400000000001"/>
    <n v="0.32113900000000001"/>
  </r>
  <r>
    <x v="168"/>
    <x v="168"/>
    <n v="22"/>
    <s v="Izúcar de Matamoros"/>
    <n v="5"/>
    <x v="5"/>
    <s v=" "/>
    <n v="7523"/>
    <n v="50.540170278067897"/>
    <s v="Alto"/>
    <n v="0.908833"/>
    <s v="Medio"/>
    <n v="0.20839099999999999"/>
    <n v="0.345082"/>
  </r>
  <r>
    <x v="169"/>
    <x v="169"/>
    <n v="29"/>
    <s v="Tepexi de Rodríguez"/>
    <n v="6"/>
    <x v="3"/>
    <s v="si"/>
    <n v="22331"/>
    <n v="52.619841699619002"/>
    <s v="Alto"/>
    <n v="9.7334999999999991E-2"/>
    <s v="Bajo"/>
    <n v="0.18315999999999999"/>
    <n v="0.336399"/>
  </r>
  <r>
    <x v="170"/>
    <x v="170"/>
    <n v="5"/>
    <s v="Libres"/>
    <n v="3"/>
    <x v="4"/>
    <s v=" "/>
    <n v="19200"/>
    <n v="53.9553903350347"/>
    <s v="Medio"/>
    <n v="-4.5746999999999996E-2"/>
    <s v="Bajo"/>
    <n v="0.21475900000000001"/>
    <n v="0.32213199999999997"/>
  </r>
  <r>
    <x v="171"/>
    <x v="171"/>
    <n v="30"/>
    <s v="Acatzingo"/>
    <n v="3"/>
    <x v="4"/>
    <s v=" "/>
    <n v="3851"/>
    <n v="55.453129065379002"/>
    <s v="Bajo"/>
    <n v="-0.55204999999999993"/>
    <s v="Bajo"/>
    <n v="0.22652700000000001"/>
    <n v="0.28355200000000003"/>
  </r>
  <r>
    <x v="172"/>
    <x v="172"/>
    <n v="3"/>
    <s v="Chignahuapan"/>
    <n v="1"/>
    <x v="6"/>
    <s v=" "/>
    <n v="27216"/>
    <n v="52.969169032895898"/>
    <s v="Medio"/>
    <n v="0.32748099999999997"/>
    <s v="Medio"/>
    <n v="0.15552299999999999"/>
    <n v="0.34676499999999999"/>
  </r>
  <r>
    <x v="173"/>
    <x v="173"/>
    <n v="6"/>
    <s v="Teziutlán"/>
    <n v="2"/>
    <x v="2"/>
    <s v=" "/>
    <n v="6653"/>
    <n v="57.837485359385497"/>
    <s v="Muy bajo"/>
    <n v="-0.63199399999999994"/>
    <s v="Bajo"/>
    <n v="0.16173699999999999"/>
    <n v="0.378689"/>
  </r>
  <r>
    <x v="174"/>
    <x v="174"/>
    <n v="6"/>
    <s v="Teziutlán"/>
    <n v="2"/>
    <x v="2"/>
    <s v="si"/>
    <n v="103583"/>
    <n v="57.521181811823197"/>
    <s v="Muy bajo"/>
    <n v="-0.76236799999999993"/>
    <s v="Muy bajo"/>
    <n v="0.18595800000000001"/>
    <n v="0.34292899999999998"/>
  </r>
  <r>
    <x v="175"/>
    <x v="175"/>
    <n v="21"/>
    <s v="Atlixco"/>
    <n v="5"/>
    <x v="5"/>
    <s v=" "/>
    <n v="14432"/>
    <n v="54.674257753258601"/>
    <s v="Bajo"/>
    <n v="-0.18744999999999998"/>
    <s v="Bajo"/>
    <n v="0.18731100000000001"/>
    <n v="0.338864"/>
  </r>
  <r>
    <x v="176"/>
    <x v="176"/>
    <n v="22"/>
    <s v="Izúcar de Matamoros"/>
    <n v="5"/>
    <x v="5"/>
    <s v=" "/>
    <n v="9664"/>
    <n v="54.445606760237702"/>
    <s v="Medio"/>
    <n v="-0.47613499999999997"/>
    <s v="Bajo"/>
    <n v="0.18887100000000001"/>
    <n v="0.33729199999999998"/>
  </r>
  <r>
    <x v="177"/>
    <x v="177"/>
    <n v="24"/>
    <s v="Tehuacán"/>
    <n v="7"/>
    <x v="7"/>
    <s v=" "/>
    <n v="54757"/>
    <n v="52.9058813524694"/>
    <s v="Medio"/>
    <n v="0.24559099999999998"/>
    <s v="Medio"/>
    <n v="0.213892"/>
    <n v="0.31262699999999999"/>
  </r>
  <r>
    <x v="178"/>
    <x v="178"/>
    <n v="1"/>
    <s v="Xicotepec"/>
    <n v="1"/>
    <x v="6"/>
    <s v=" "/>
    <n v="15977"/>
    <n v="49.887081938648798"/>
    <s v="Alto"/>
    <n v="1.0084929999999999"/>
    <s v="Alto"/>
    <n v="0.20243"/>
    <n v="0.30252499999999999"/>
  </r>
  <r>
    <x v="179"/>
    <x v="179"/>
    <n v="5"/>
    <s v="Libres"/>
    <n v="3"/>
    <x v="4"/>
    <s v=" "/>
    <n v="31639"/>
    <n v="53.996064137247899"/>
    <s v="Medio"/>
    <n v="8.8433999999999999E-2"/>
    <s v="Bajo"/>
    <n v="0.174011"/>
    <n v="0.33264300000000002"/>
  </r>
  <r>
    <x v="180"/>
    <x v="180"/>
    <n v="7"/>
    <s v="San Martín Texmelucan"/>
    <n v="4"/>
    <x v="1"/>
    <s v=" "/>
    <n v="41547"/>
    <n v="55.709229183395998"/>
    <s v="Bajo"/>
    <n v="-0.43126300000000001"/>
    <s v="Bajo"/>
    <n v="0.22444"/>
    <n v="0.30199799999999999"/>
  </r>
  <r>
    <x v="181"/>
    <x v="181"/>
    <n v="8"/>
    <s v="Huejotzingo"/>
    <n v="4"/>
    <x v="1"/>
    <s v=" "/>
    <n v="7425"/>
    <n v="56.962096529413799"/>
    <s v="Muy bajo"/>
    <n v="-0.60448599999999997"/>
    <s v="Bajo"/>
    <n v="0.172626"/>
    <n v="0.34179300000000001"/>
  </r>
  <r>
    <x v="182"/>
    <x v="182"/>
    <n v="13"/>
    <s v="Tepeaca"/>
    <n v="3"/>
    <x v="4"/>
    <s v=" "/>
    <n v="5390"/>
    <n v="55.254764873191903"/>
    <s v="Bajo"/>
    <n v="-7.5226000000000001E-2"/>
    <s v="Bajo"/>
    <n v="0.18606700000000001"/>
    <n v="0.32303199999999999"/>
  </r>
  <r>
    <x v="183"/>
    <x v="183"/>
    <n v="2"/>
    <s v="Huauchinango"/>
    <n v="1"/>
    <x v="6"/>
    <s v=" "/>
    <n v="20433"/>
    <n v="49.374095540902601"/>
    <s v="Alto"/>
    <n v="1.4129669999999999"/>
    <s v="Alto"/>
    <n v="0.178482"/>
    <n v="0.32472800000000002"/>
  </r>
  <r>
    <x v="184"/>
    <x v="184"/>
    <n v="1"/>
    <s v="Xicotepec"/>
    <n v="1"/>
    <x v="6"/>
    <s v=" "/>
    <n v="6422"/>
    <n v="50.892132164411201"/>
    <s v="Alto"/>
    <n v="1.0685169999999999"/>
    <s v="Alto"/>
    <n v="0.19364799999999999"/>
    <n v="0.30980600000000003"/>
  </r>
  <r>
    <x v="185"/>
    <x v="185"/>
    <n v="22"/>
    <s v="Izúcar de Matamoros"/>
    <n v="5"/>
    <x v="5"/>
    <s v=" "/>
    <n v="10344"/>
    <n v="53.3066844914418"/>
    <s v="Medio"/>
    <n v="-0.18010799999999999"/>
    <s v="Bajo"/>
    <n v="0.21412200000000001"/>
    <n v="0.31381399999999998"/>
  </r>
  <r>
    <x v="186"/>
    <x v="186"/>
    <n v="31"/>
    <s v="Tlatlauquitepec"/>
    <n v="2"/>
    <x v="2"/>
    <s v="si"/>
    <n v="55576"/>
    <n v="54.835262251371603"/>
    <s v="Bajo"/>
    <n v="-0.16889099999999999"/>
    <s v="Bajo"/>
    <n v="0.164822"/>
    <n v="0.369593"/>
  </r>
  <r>
    <x v="187"/>
    <x v="187"/>
    <n v="1"/>
    <s v="Xicotepec"/>
    <n v="1"/>
    <x v="6"/>
    <s v=" "/>
    <n v="4934"/>
    <n v="50.012191339992803"/>
    <s v="Alto"/>
    <n v="1.109729"/>
    <s v="Alto"/>
    <n v="0.183171"/>
    <n v="0.33803499999999997"/>
  </r>
  <r>
    <x v="188"/>
    <x v="188"/>
    <n v="22"/>
    <s v="Izúcar de Matamoros"/>
    <n v="5"/>
    <x v="5"/>
    <s v=" "/>
    <n v="19315"/>
    <n v="52.550176868880897"/>
    <s v="Alto"/>
    <n v="0.431647"/>
    <s v="Medio"/>
    <n v="0.193747"/>
    <n v="0.33014700000000002"/>
  </r>
  <r>
    <x v="189"/>
    <x v="189"/>
    <n v="30"/>
    <s v="Acatzingo"/>
    <n v="3"/>
    <x v="4"/>
    <s v=" "/>
    <n v="22454"/>
    <n v="55.030058359446301"/>
    <s v="Bajo"/>
    <n v="-0.277561"/>
    <s v="Bajo"/>
    <n v="0.18771699999999999"/>
    <n v="0.30563899999999999"/>
  </r>
  <r>
    <x v="190"/>
    <x v="190"/>
    <n v="23"/>
    <s v="Acatlán"/>
    <n v="6"/>
    <x v="3"/>
    <s v=" "/>
    <n v="1187"/>
    <n v="53.8373754511084"/>
    <s v="Medio"/>
    <n v="-8.5726999999999998E-2"/>
    <s v="Bajo"/>
    <n v="0.16514000000000001"/>
    <n v="0.35249900000000001"/>
  </r>
  <r>
    <x v="191"/>
    <x v="191"/>
    <n v="23"/>
    <s v="Acatlán"/>
    <n v="6"/>
    <x v="3"/>
    <s v=" "/>
    <n v="9871"/>
    <n v="52.366792579385802"/>
    <s v="Alto"/>
    <n v="4.3071999999999999E-2"/>
    <s v="Bajo"/>
    <n v="0.16666400000000001"/>
    <n v="0.33848800000000001"/>
  </r>
  <r>
    <x v="192"/>
    <x v="192"/>
    <n v="31"/>
    <s v="Tlatlauquitepec"/>
    <n v="2"/>
    <x v="2"/>
    <s v=" "/>
    <n v="5924"/>
    <n v="53.129969729952897"/>
    <s v="Medio"/>
    <n v="0.28154899999999999"/>
    <s v="Medio"/>
    <n v="0.166292"/>
    <n v="0.32749600000000001"/>
  </r>
  <r>
    <x v="193"/>
    <x v="193"/>
    <n v="29"/>
    <s v="Tepexi de Rodríguez"/>
    <n v="6"/>
    <x v="3"/>
    <s v=" "/>
    <n v="6476"/>
    <n v="52.251099553055703"/>
    <s v="Alto"/>
    <n v="0.32319100000000001"/>
    <s v="Medio"/>
    <n v="0.229681"/>
    <n v="0.29107300000000003"/>
  </r>
  <r>
    <x v="194"/>
    <x v="194"/>
    <n v="1"/>
    <s v="Xicotepec"/>
    <n v="1"/>
    <x v="6"/>
    <s v=" "/>
    <n v="28395"/>
    <n v="53.205333761774703"/>
    <s v="Medio"/>
    <n v="-8.7793999999999997E-2"/>
    <s v="Bajo"/>
    <n v="0.182201"/>
    <n v="0.31903900000000002"/>
  </r>
  <r>
    <x v="195"/>
    <x v="195"/>
    <n v="26"/>
    <s v="Ajalpan"/>
    <n v="7"/>
    <x v="7"/>
    <s v=" "/>
    <n v="26559"/>
    <n v="47.961470070223001"/>
    <s v="Muy alto"/>
    <n v="1.8759329999999999"/>
    <s v="Muy alto"/>
    <n v="0.15512699999999999"/>
    <n v="0.34524500000000002"/>
  </r>
  <r>
    <x v="196"/>
    <x v="196"/>
    <n v="23"/>
    <s v="Acatlán"/>
    <n v="6"/>
    <x v="3"/>
    <s v=" "/>
    <n v="1570"/>
    <n v="53.531802284579399"/>
    <s v="Medio"/>
    <n v="-0.10925"/>
    <s v="Bajo"/>
    <n v="0.13747799999999999"/>
    <n v="0.40729500000000002"/>
  </r>
  <r>
    <x v="197"/>
    <x v="197"/>
    <n v="1"/>
    <s v="Xicotepec"/>
    <n v="1"/>
    <x v="6"/>
    <s v="si"/>
    <n v="80591"/>
    <n v="54.833252595700898"/>
    <s v="Bajo"/>
    <n v="-0.212064"/>
    <s v="Bajo"/>
    <n v="0.17511699999999999"/>
    <n v="0.34009800000000001"/>
  </r>
  <r>
    <x v="198"/>
    <x v="198"/>
    <n v="28"/>
    <s v="Chiautla"/>
    <n v="6"/>
    <x v="3"/>
    <s v=" "/>
    <n v="1312"/>
    <n v="47.310591679785098"/>
    <s v="Muy alto"/>
    <n v="0.65977299999999994"/>
    <s v="Medio"/>
    <n v="0.22275"/>
    <n v="0.32162400000000002"/>
  </r>
  <r>
    <x v="199"/>
    <x v="199"/>
    <n v="5"/>
    <s v="Libres"/>
    <n v="3"/>
    <x v="4"/>
    <s v=" "/>
    <n v="42943"/>
    <n v="53.302421367153002"/>
    <s v="Medio"/>
    <n v="0.27488999999999997"/>
    <s v="Medio"/>
    <n v="0.20235600000000001"/>
    <n v="0.30354500000000001"/>
  </r>
  <r>
    <x v="200"/>
    <x v="200"/>
    <n v="3"/>
    <s v="Chignahuapan"/>
    <n v="1"/>
    <x v="6"/>
    <s v=" "/>
    <n v="3443"/>
    <n v="51.711497426748501"/>
    <s v="Alto"/>
    <n v="0.88473299999999999"/>
    <s v="Medio"/>
    <n v="0.17313400000000001"/>
    <n v="0.37433100000000002"/>
  </r>
  <r>
    <x v="201"/>
    <x v="201"/>
    <n v="29"/>
    <s v="Tepexi de Rodríguez"/>
    <n v="6"/>
    <x v="3"/>
    <s v=" "/>
    <n v="3375"/>
    <n v="53.589464586398499"/>
    <s v="Medio"/>
    <n v="-0.32852799999999999"/>
    <s v="Bajo"/>
    <n v="0.19543199999999999"/>
    <n v="0.30729400000000001"/>
  </r>
  <r>
    <x v="202"/>
    <x v="202"/>
    <n v="27"/>
    <s v="Cuautempan"/>
    <n v="1"/>
    <x v="6"/>
    <s v=" "/>
    <n v="13025"/>
    <n v="50.3628397177973"/>
    <s v="Alto"/>
    <n v="1.2556749999999999"/>
    <s v="Alto"/>
    <n v="0.21244399999999999"/>
    <n v="0.31457600000000002"/>
  </r>
  <r>
    <x v="203"/>
    <x v="203"/>
    <n v="24"/>
    <s v="Tehuacán"/>
    <n v="7"/>
    <x v="7"/>
    <s v=" "/>
    <n v="7178"/>
    <n v="53.753877991109803"/>
    <s v="Medio"/>
    <n v="0.15712799999999999"/>
    <s v="Medio"/>
    <n v="0.183864"/>
    <n v="0.32191599999999998"/>
  </r>
  <r>
    <x v="204"/>
    <x v="204"/>
    <n v="31"/>
    <s v="Tlatlauquitepec"/>
    <n v="2"/>
    <x v="2"/>
    <s v=" "/>
    <n v="7926"/>
    <n v="55.024935616041503"/>
    <s v="Bajo"/>
    <n v="-3.0646999999999997E-2"/>
    <s v="Bajo"/>
    <n v="0.16359099999999999"/>
    <n v="0.368224"/>
  </r>
  <r>
    <x v="205"/>
    <x v="205"/>
    <n v="15"/>
    <s v="Tecamachalco"/>
    <n v="3"/>
    <x v="4"/>
    <s v=" "/>
    <n v="26392"/>
    <n v="54.653209454785497"/>
    <s v="Bajo"/>
    <n v="-0.139734"/>
    <s v="Bajo"/>
    <n v="0.193777"/>
    <n v="0.29720800000000003"/>
  </r>
  <r>
    <x v="206"/>
    <x v="206"/>
    <n v="29"/>
    <s v="Tepexi de Rodríguez"/>
    <n v="6"/>
    <x v="3"/>
    <s v=" "/>
    <n v="4647"/>
    <n v="51.238189299383698"/>
    <s v="Alto"/>
    <n v="0.29963200000000001"/>
    <s v="Medio"/>
    <n v="0.21365200000000001"/>
    <n v="0.31183899999999998"/>
  </r>
  <r>
    <x v="207"/>
    <x v="207"/>
    <n v="4"/>
    <s v="Zacapoaxtla"/>
    <n v="2"/>
    <x v="2"/>
    <s v="si"/>
    <n v="57887"/>
    <n v="53.748683299658701"/>
    <s v="Medio"/>
    <n v="0.166189"/>
    <s v="Medio"/>
    <n v="0.18662300000000001"/>
    <n v="0.352964"/>
  </r>
  <r>
    <x v="208"/>
    <x v="208"/>
    <n v="2"/>
    <s v="Huauchinango"/>
    <n v="1"/>
    <x v="6"/>
    <s v=" "/>
    <n v="87361"/>
    <n v="55.424890378221697"/>
    <s v="Bajo"/>
    <n v="-0.28795100000000001"/>
    <s v="Bajo"/>
    <n v="0.14601"/>
    <n v="0.38330199999999998"/>
  </r>
  <r>
    <x v="209"/>
    <x v="209"/>
    <n v="24"/>
    <s v="Tehuacán"/>
    <n v="7"/>
    <x v="7"/>
    <s v=" "/>
    <n v="8595"/>
    <n v="53.139099325982798"/>
    <s v="Medio"/>
    <n v="3.7017000000000001E-2"/>
    <s v="Bajo"/>
    <n v="0.16101099999999999"/>
    <n v="0.34558"/>
  </r>
  <r>
    <x v="210"/>
    <x v="210"/>
    <n v="27"/>
    <s v="Cuautempan"/>
    <n v="1"/>
    <x v="6"/>
    <s v=" "/>
    <n v="5675"/>
    <n v="52.859216005873499"/>
    <s v="Medio"/>
    <n v="0.45530599999999999"/>
    <s v="Medio"/>
    <n v="0.164269"/>
    <n v="0.35270299999999999"/>
  </r>
  <r>
    <x v="211"/>
    <x v="211"/>
    <n v="31"/>
    <s v="Tlatlauquitepec"/>
    <n v="2"/>
    <x v="2"/>
    <s v=" "/>
    <n v="16752"/>
    <n v="57.252353704232"/>
    <s v="Muy bajo"/>
    <n v="-0.65854199999999996"/>
    <s v="Bajo"/>
    <n v="0.173486"/>
    <n v="0.35818800000000001"/>
  </r>
  <r>
    <x v="212"/>
    <x v="212"/>
    <n v="3"/>
    <s v="Chignahuapan"/>
    <n v="1"/>
    <x v="6"/>
    <s v=" "/>
    <n v="20717"/>
    <n v="51.192918692924799"/>
    <s v="Alto"/>
    <n v="1.0356380000000001"/>
    <s v="Alto"/>
    <n v="0.194328"/>
    <n v="0.31720100000000001"/>
  </r>
  <r>
    <x v="213"/>
    <x v="213"/>
    <n v="1"/>
    <s v="Xicotepec"/>
    <n v="1"/>
    <x v="6"/>
    <s v=" "/>
    <n v="11967"/>
    <n v="51.122295488422701"/>
    <s v="Alto"/>
    <n v="0.78074899999999992"/>
    <s v="Medio"/>
    <n v="0.197242"/>
    <n v="0.29714099999999999"/>
  </r>
  <r>
    <x v="214"/>
    <x v="214"/>
    <n v="26"/>
    <s v="Ajalpan"/>
    <n v="7"/>
    <x v="7"/>
    <s v=" "/>
    <n v="18359"/>
    <n v="54.4523364875769"/>
    <s v="Medio"/>
    <n v="-6.7003999999999994E-2"/>
    <s v="Bajo"/>
    <n v="0.203232"/>
    <n v="0.30148200000000003"/>
  </r>
  <r>
    <x v="215"/>
    <x v="215"/>
    <n v="27"/>
    <s v="Cuautempan"/>
    <n v="1"/>
    <x v="6"/>
    <s v=" "/>
    <n v="4539"/>
    <n v="52.130395117063699"/>
    <s v="Alto"/>
    <n v="0.96984899999999996"/>
    <s v="Alto"/>
    <n v="0.187502"/>
    <n v="0.334816"/>
  </r>
  <r>
    <x v="216"/>
    <x v="216"/>
    <n v="4"/>
    <s v="Zacapoaxtla"/>
    <n v="2"/>
    <x v="2"/>
    <s v=" "/>
    <n v="2452"/>
    <n v="50.7778393792522"/>
    <s v="Alto"/>
    <n v="0.99209599999999998"/>
    <s v="Alto"/>
    <n v="0.16981599999999999"/>
    <n v="0.32536300000000001"/>
  </r>
  <r>
    <x v="217"/>
    <x v="217"/>
    <n v="26"/>
    <s v="Ajalpan"/>
    <n v="7"/>
    <x v="7"/>
    <s v=" "/>
    <n v="20335"/>
    <n v="48.103820857821802"/>
    <s v="Muy alto"/>
    <n v="2.0523449999999999"/>
    <s v="Muy alto"/>
    <n v="0.148671"/>
    <n v="0.36954999999999999"/>
  </r>
  <r>
    <x v="218"/>
    <x v="218"/>
    <m/>
    <m/>
    <m/>
    <x v="8"/>
    <m/>
    <m/>
    <m/>
    <m/>
    <m/>
    <m/>
    <m/>
    <m/>
  </r>
</pivotCacheRecords>
</file>

<file path=xl/pivotCache/pivotCacheRecords2.xml><?xml version="1.0" encoding="utf-8"?>
<pivotCacheRecords xmlns="http://schemas.openxmlformats.org/spreadsheetml/2006/main" xmlns:r="http://schemas.openxmlformats.org/officeDocument/2006/relationships" count="217">
  <r>
    <n v="1"/>
    <x v="0"/>
    <n v="12"/>
    <s v="Amozoc"/>
    <x v="0"/>
    <x v="0"/>
    <s v=" "/>
    <n v="72894"/>
    <n v="54.187044672526703"/>
    <s v="Medio"/>
    <n v="4.3081000000000001E-2"/>
    <s v="Bajo"/>
    <n v="0.18702099999999999"/>
    <n v="0.32275100000000001"/>
    <n v="367"/>
    <n v="0.50347079320657395"/>
  </r>
  <r>
    <n v="2"/>
    <x v="1"/>
    <n v="6"/>
    <s v="Teziutlán"/>
    <x v="1"/>
    <x v="1"/>
    <s v=" "/>
    <n v="9170"/>
    <n v="51.505070239246997"/>
    <s v="Alto"/>
    <n v="0.411887"/>
    <s v="Medio"/>
    <n v="0.19706399999999999"/>
    <n v="0.29580000000000001"/>
    <n v="1293"/>
    <n v="14.100327153762269"/>
  </r>
  <r>
    <n v="3"/>
    <x v="2"/>
    <n v="23"/>
    <s v="Acatlán"/>
    <x v="2"/>
    <x v="2"/>
    <s v="si"/>
    <n v="37955"/>
    <n v="53.981285833308"/>
    <s v="Medio"/>
    <n v="-0.37787999999999999"/>
    <s v="Bajo"/>
    <n v="0.15440000000000001"/>
    <n v="0.37067099999999997"/>
    <n v="3790"/>
    <n v="9.9855091555789759"/>
  </r>
  <r>
    <n v="4"/>
    <x v="3"/>
    <n v="30"/>
    <s v="Acatzingo"/>
    <x v="3"/>
    <x v="3"/>
    <s v="si"/>
    <n v="63743"/>
    <n v="54.304039952634902"/>
    <s v="Medio"/>
    <n v="2.5824E-2"/>
    <s v="Bajo"/>
    <n v="0.20217599999999999"/>
    <n v="0.31066199999999999"/>
    <n v="61"/>
    <n v="9.5696782391792037E-2"/>
  </r>
  <r>
    <n v="5"/>
    <x v="4"/>
    <n v="22"/>
    <s v="Izúcar de Matamoros"/>
    <x v="4"/>
    <x v="4"/>
    <s v=" "/>
    <n v="3070"/>
    <n v="47.1913584890913"/>
    <s v="Muy alto"/>
    <n v="1.468753"/>
    <s v="Alto"/>
    <n v="0.20485300000000001"/>
    <n v="0.30893700000000002"/>
    <n v="673"/>
    <n v="21.921824104234528"/>
  </r>
  <r>
    <n v="6"/>
    <x v="5"/>
    <n v="27"/>
    <s v="Cuautempan"/>
    <x v="5"/>
    <x v="5"/>
    <s v=" "/>
    <n v="14542"/>
    <n v="49.900355224795902"/>
    <s v="Alto"/>
    <n v="1.4079349999999999"/>
    <s v="Alto"/>
    <n v="0.21392800000000001"/>
    <n v="0.31863999999999998"/>
    <n v="4736"/>
    <n v="32.567734837023792"/>
  </r>
  <r>
    <n v="7"/>
    <x v="6"/>
    <n v="29"/>
    <s v="Tepexi de Rodríguez"/>
    <x v="2"/>
    <x v="2"/>
    <s v=" "/>
    <n v="3162"/>
    <n v="51.529429270695601"/>
    <s v="Alto"/>
    <n v="0.24709199999999998"/>
    <s v="Medio"/>
    <n v="0.22001200000000001"/>
    <n v="0.31895000000000001"/>
    <n v="869"/>
    <n v="27.48260594560405"/>
  </r>
  <r>
    <n v="8"/>
    <x v="7"/>
    <n v="2"/>
    <s v="Huauchinango"/>
    <x v="5"/>
    <x v="5"/>
    <s v=" "/>
    <n v="11439"/>
    <n v="55.362968180668297"/>
    <s v="Bajo"/>
    <n v="-0.61319000000000001"/>
    <s v="Bajo"/>
    <n v="0.213426"/>
    <n v="0.30374099999999998"/>
    <n v="1096"/>
    <n v="9.5812571028936109"/>
  </r>
  <r>
    <n v="9"/>
    <x v="8"/>
    <n v="23"/>
    <s v="Acatlán"/>
    <x v="2"/>
    <x v="2"/>
    <s v=" "/>
    <n v="2207"/>
    <n v="52.086717019022998"/>
    <s v="Alto"/>
    <n v="-3.3874999999999995E-2"/>
    <s v="Bajo"/>
    <n v="0.13691999999999999"/>
    <n v="0.35611300000000001"/>
    <n v="402"/>
    <n v="18.214771182600817"/>
  </r>
  <r>
    <n v="10"/>
    <x v="9"/>
    <n v="26"/>
    <s v="Ajalpan"/>
    <x v="6"/>
    <x v="6"/>
    <s v="si"/>
    <n v="74768"/>
    <n v="49.522687520823197"/>
    <s v="Alto"/>
    <n v="1.301096"/>
    <s v="Alto"/>
    <n v="0.164136"/>
    <n v="0.351692"/>
    <n v="16959"/>
    <n v="22.682163492403166"/>
  </r>
  <r>
    <n v="11"/>
    <x v="10"/>
    <n v="28"/>
    <s v="Chiautla"/>
    <x v="2"/>
    <x v="2"/>
    <s v=" "/>
    <n v="1885"/>
    <n v="53.155023708523501"/>
    <s v="Medio"/>
    <n v="-7.7474000000000001E-2"/>
    <s v="Bajo"/>
    <n v="0.22636000000000001"/>
    <n v="0.327565"/>
    <n v="54"/>
    <n v="2.8647214854111409"/>
  </r>
  <r>
    <n v="12"/>
    <x v="11"/>
    <n v="14"/>
    <s v="Ciudad Serdán"/>
    <x v="3"/>
    <x v="3"/>
    <s v=" "/>
    <n v="6591"/>
    <n v="54.401453738160299"/>
    <s v="Medio"/>
    <n v="-0.165687"/>
    <s v="Bajo"/>
    <n v="0.20352100000000001"/>
    <n v="0.344059"/>
    <n v="470"/>
    <n v="7.1309361250189651"/>
  </r>
  <r>
    <n v="13"/>
    <x v="12"/>
    <n v="26"/>
    <s v="Ajalpan"/>
    <x v="6"/>
    <x v="6"/>
    <s v=" "/>
    <n v="22629"/>
    <n v="54.638817726195398"/>
    <s v="Bajo"/>
    <n v="-0.108496"/>
    <s v="Bajo"/>
    <n v="0.22935800000000001"/>
    <n v="0.298014"/>
    <n v="0"/>
    <n v="0"/>
  </r>
  <r>
    <n v="14"/>
    <x v="13"/>
    <n v="27"/>
    <s v="Cuautempan"/>
    <x v="5"/>
    <x v="5"/>
    <s v=" "/>
    <n v="4812"/>
    <n v="49.882242282879801"/>
    <s v="Alto"/>
    <n v="1.322476"/>
    <s v="Alto"/>
    <n v="0.185311"/>
    <n v="0.32000800000000001"/>
    <n v="527"/>
    <n v="10.951787198669992"/>
  </r>
  <r>
    <n v="15"/>
    <x v="14"/>
    <n v="12"/>
    <s v="Amozoc"/>
    <x v="0"/>
    <x v="0"/>
    <s v="si"/>
    <n v="125876"/>
    <n v="56.576883632440101"/>
    <s v="Muy bajo"/>
    <n v="-0.64104899999999998"/>
    <s v="Bajo"/>
    <n v="0.203983"/>
    <n v="0.32682499999999998"/>
    <n v="1733"/>
    <n v="1.3767517239187772"/>
  </r>
  <r>
    <n v="16"/>
    <x v="15"/>
    <n v="3"/>
    <s v="Chignahuapan"/>
    <x v="5"/>
    <x v="5"/>
    <s v=" "/>
    <n v="9021"/>
    <n v="52.8768102408361"/>
    <s v="Medio"/>
    <n v="0.28702299999999997"/>
    <s v="Medio"/>
    <n v="0.19225500000000001"/>
    <n v="0.31801800000000002"/>
    <n v="924"/>
    <n v="10.242766877286332"/>
  </r>
  <r>
    <n v="17"/>
    <x v="16"/>
    <n v="6"/>
    <s v="Teziutlán"/>
    <x v="1"/>
    <x v="1"/>
    <s v=" "/>
    <n v="29742"/>
    <n v="53.9876210568804"/>
    <s v="Medio"/>
    <n v="0.306085"/>
    <s v="Medio"/>
    <n v="0.15499399999999999"/>
    <n v="0.36942000000000003"/>
    <n v="0"/>
    <n v="0"/>
  </r>
  <r>
    <n v="18"/>
    <x v="17"/>
    <n v="24"/>
    <s v="Tehuacán"/>
    <x v="6"/>
    <x v="6"/>
    <s v=" "/>
    <n v="3859"/>
    <n v="53.009845163959803"/>
    <s v="Medio"/>
    <n v="0.256855"/>
    <s v="Medio"/>
    <n v="0.18543100000000001"/>
    <n v="0.35161399999999998"/>
    <n v="1585"/>
    <n v="41.072816791915002"/>
  </r>
  <r>
    <n v="19"/>
    <x v="18"/>
    <n v="21"/>
    <s v="Atlixco"/>
    <x v="4"/>
    <x v="4"/>
    <s v="si"/>
    <n v="141793"/>
    <n v="56.630058743874301"/>
    <s v="Muy bajo"/>
    <n v="-0.65550199999999992"/>
    <s v="Bajo"/>
    <n v="0.17419699999999999"/>
    <n v="0.33992800000000001"/>
    <n v="2735"/>
    <n v="1.9288681387656654"/>
  </r>
  <r>
    <n v="20"/>
    <x v="19"/>
    <n v="13"/>
    <s v="Tepeaca"/>
    <x v="3"/>
    <x v="3"/>
    <s v=" "/>
    <n v="7704"/>
    <n v="55.447696444398503"/>
    <s v="Bajo"/>
    <n v="-8.7150999999999992E-2"/>
    <s v="Bajo"/>
    <n v="0.170378"/>
    <n v="0.32538699999999998"/>
    <n v="0"/>
    <n v="0"/>
  </r>
  <r>
    <n v="21"/>
    <x v="20"/>
    <n v="22"/>
    <s v="Izúcar de Matamoros"/>
    <x v="4"/>
    <x v="4"/>
    <s v=" "/>
    <n v="1512"/>
    <n v="54.400031680671603"/>
    <s v="Medio"/>
    <n v="-0.53813500000000003"/>
    <s v="Bajo"/>
    <n v="0.220724"/>
    <n v="0.324575"/>
    <n v="0"/>
    <n v="0"/>
  </r>
  <r>
    <n v="22"/>
    <x v="21"/>
    <n v="22"/>
    <s v="Izúcar de Matamoros"/>
    <x v="4"/>
    <x v="4"/>
    <s v=" "/>
    <n v="12857"/>
    <n v="52.857752662227298"/>
    <s v="Medio"/>
    <n v="0.25384200000000001"/>
    <s v="Medio"/>
    <n v="0.20110600000000001"/>
    <n v="0.32880700000000002"/>
    <n v="403"/>
    <n v="3.1344792719919106"/>
  </r>
  <r>
    <n v="23"/>
    <x v="22"/>
    <n v="14"/>
    <s v="Ciudad Serdán"/>
    <x v="3"/>
    <x v="3"/>
    <s v=" "/>
    <n v="9051"/>
    <n v="51.6710467294333"/>
    <s v="Alto"/>
    <n v="0.55407299999999993"/>
    <s v="Medio"/>
    <n v="0.203873"/>
    <n v="0.32566000000000001"/>
    <n v="1171"/>
    <n v="12.937796928516185"/>
  </r>
  <r>
    <n v="24"/>
    <x v="23"/>
    <n v="23"/>
    <s v="Acatlán"/>
    <x v="2"/>
    <x v="2"/>
    <s v=" "/>
    <n v="976"/>
    <n v="52.9334144043466"/>
    <s v="Medio"/>
    <n v="-0.382745"/>
    <s v="Bajo"/>
    <n v="0.21144099999999999"/>
    <n v="0.32251800000000003"/>
    <n v="116"/>
    <n v="11.885245901639344"/>
  </r>
  <r>
    <n v="25"/>
    <x v="24"/>
    <n v="6"/>
    <s v="Teziutlán"/>
    <x v="1"/>
    <x v="1"/>
    <s v=" "/>
    <n v="8208"/>
    <n v="52.480931251753098"/>
    <s v="Alto"/>
    <n v="0.30910799999999999"/>
    <s v="Medio"/>
    <n v="0.16825300000000001"/>
    <n v="0.33107900000000001"/>
    <n v="2321"/>
    <n v="28.277290448343077"/>
  </r>
  <r>
    <n v="26"/>
    <x v="25"/>
    <n v="8"/>
    <s v="Huejotzingo"/>
    <x v="0"/>
    <x v="0"/>
    <s v=" "/>
    <n v="15271"/>
    <n v="54.397180924648403"/>
    <s v="Medio"/>
    <n v="-7.5160999999999992E-2"/>
    <s v="Bajo"/>
    <n v="0.18654999999999999"/>
    <n v="0.31627899999999998"/>
    <n v="2"/>
    <n v="1.309671927182241E-2"/>
  </r>
  <r>
    <n v="27"/>
    <x v="26"/>
    <n v="24"/>
    <s v="Tehuacán"/>
    <x v="6"/>
    <x v="6"/>
    <s v=" "/>
    <n v="4128"/>
    <n v="51.400188402631699"/>
    <s v="Alto"/>
    <n v="0.63818399999999997"/>
    <s v="Medio"/>
    <n v="0.20272599999999999"/>
    <n v="0.322162"/>
    <n v="2031"/>
    <n v="49.200581395348834"/>
  </r>
  <r>
    <n v="28"/>
    <x v="27"/>
    <n v="27"/>
    <s v="Cuautempan"/>
    <x v="5"/>
    <x v="5"/>
    <s v=" "/>
    <n v="2758"/>
    <n v="50.580483506805599"/>
    <s v="Alto"/>
    <n v="1.3406389999999999"/>
    <s v="Alto"/>
    <n v="0.18082899999999999"/>
    <n v="0.291545"/>
    <n v="188"/>
    <n v="6.81653372008702"/>
  </r>
  <r>
    <n v="29"/>
    <x v="28"/>
    <n v="4"/>
    <s v="Zacapoaxtla"/>
    <x v="1"/>
    <x v="1"/>
    <s v=" "/>
    <n v="3811"/>
    <n v="51.972485951631199"/>
    <s v="Alto"/>
    <n v="0.62101200000000001"/>
    <s v="Medio"/>
    <n v="0.169568"/>
    <n v="0.39080700000000002"/>
    <n v="0"/>
    <n v="0"/>
  </r>
  <r>
    <n v="30"/>
    <x v="29"/>
    <n v="27"/>
    <s v="Cuautempan"/>
    <x v="5"/>
    <x v="5"/>
    <s v=" "/>
    <n v="772"/>
    <n v="52.1095095359018"/>
    <s v="Alto"/>
    <n v="0.64875300000000002"/>
    <s v="Medio"/>
    <n v="0.17576900000000001"/>
    <n v="0.32143100000000002"/>
    <n v="0"/>
    <n v="0"/>
  </r>
  <r>
    <n v="31"/>
    <x v="30"/>
    <n v="29"/>
    <s v="Tepexi de Rodríguez"/>
    <x v="2"/>
    <x v="2"/>
    <s v=" "/>
    <n v="2820"/>
    <n v="51.765997744259401"/>
    <s v="Alto"/>
    <n v="0.22008899999999998"/>
    <s v="Medio"/>
    <n v="0.17877399999999999"/>
    <n v="0.33457500000000001"/>
    <n v="9"/>
    <n v="0.31914893617021273"/>
  </r>
  <r>
    <n v="32"/>
    <x v="31"/>
    <n v="28"/>
    <s v="Chiautla"/>
    <x v="2"/>
    <x v="2"/>
    <s v=" "/>
    <n v="1382"/>
    <n v="53.012809030762497"/>
    <s v="Medio"/>
    <n v="-0.14577099999999998"/>
    <s v="Bajo"/>
    <n v="0.16680900000000001"/>
    <n v="0.31780599999999998"/>
    <n v="32"/>
    <n v="2.3154848046309695"/>
  </r>
  <r>
    <n v="33"/>
    <x v="32"/>
    <n v="22"/>
    <s v="Izúcar de Matamoros"/>
    <x v="4"/>
    <x v="4"/>
    <s v=" "/>
    <n v="5403"/>
    <n v="52.750725623608702"/>
    <s v="Medio"/>
    <n v="-0.457901"/>
    <s v="Bajo"/>
    <n v="0.215221"/>
    <n v="0.32872000000000001"/>
    <n v="1075"/>
    <n v="19.896353877475477"/>
  </r>
  <r>
    <n v="34"/>
    <x v="33"/>
    <n v="8"/>
    <s v="Huejotzingo"/>
    <x v="0"/>
    <x v="0"/>
    <s v=" "/>
    <n v="46836"/>
    <n v="57.245444725267397"/>
    <s v="Muy bajo"/>
    <n v="-0.73573299999999997"/>
    <s v="Muy bajo"/>
    <n v="0.16630300000000001"/>
    <n v="0.386766"/>
    <n v="1361"/>
    <n v="2.9058843624562303"/>
  </r>
  <r>
    <n v="35"/>
    <x v="34"/>
    <n v="26"/>
    <s v="Ajalpan"/>
    <x v="6"/>
    <x v="6"/>
    <s v=" "/>
    <n v="20653"/>
    <n v="53.809418693140799"/>
    <s v="Medio"/>
    <n v="0.102949"/>
    <s v="Bajo"/>
    <n v="0.16711200000000001"/>
    <n v="0.37071199999999999"/>
    <n v="5711"/>
    <n v="27.652157071611871"/>
  </r>
  <r>
    <n v="36"/>
    <x v="35"/>
    <n v="26"/>
    <s v="Ajalpan"/>
    <x v="6"/>
    <x v="6"/>
    <s v=" "/>
    <n v="14806"/>
    <n v="48.701353857346298"/>
    <s v="Muy alto"/>
    <n v="1.820886"/>
    <s v="Muy alto"/>
    <n v="0.15668399999999999"/>
    <n v="0.33871200000000001"/>
    <n v="10614"/>
    <n v="71.68715385654464"/>
  </r>
  <r>
    <n v="37"/>
    <x v="36"/>
    <n v="24"/>
    <s v="Tehuacán"/>
    <x v="6"/>
    <x v="6"/>
    <s v=" "/>
    <n v="2334"/>
    <n v="54.162018346290097"/>
    <s v="Medio"/>
    <n v="-0.226576"/>
    <s v="Bajo"/>
    <n v="0.165931"/>
    <n v="0.36866100000000002"/>
    <n v="0"/>
    <n v="0"/>
  </r>
  <r>
    <n v="38"/>
    <x v="37"/>
    <n v="30"/>
    <s v="Acatzingo"/>
    <x v="3"/>
    <x v="3"/>
    <s v=" "/>
    <n v="10542"/>
    <n v="54.384904413968698"/>
    <s v="Medio"/>
    <n v="-1.9191E-2"/>
    <s v="Bajo"/>
    <n v="0.23217699999999999"/>
    <n v="0.28429599999999999"/>
    <n v="0"/>
    <n v="0"/>
  </r>
  <r>
    <n v="39"/>
    <x v="38"/>
    <n v="27"/>
    <s v="Cuautempan"/>
    <x v="5"/>
    <x v="5"/>
    <s v="si"/>
    <n v="9837"/>
    <n v="52.364554167592502"/>
    <s v="Alto"/>
    <n v="0.83829699999999996"/>
    <s v="Medio"/>
    <n v="0.164854"/>
    <n v="0.34490900000000002"/>
    <n v="5538"/>
    <n v="56.297651723086304"/>
  </r>
  <r>
    <n v="40"/>
    <x v="39"/>
    <n v="12"/>
    <s v="Amozoc"/>
    <x v="0"/>
    <x v="0"/>
    <s v=" "/>
    <n v="12340"/>
    <n v="52.1250668465823"/>
    <s v="Alto"/>
    <n v="0.18088899999999999"/>
    <s v="Medio"/>
    <n v="0.21551100000000001"/>
    <n v="0.305452"/>
    <n v="41"/>
    <n v="0.33225283630470015"/>
  </r>
  <r>
    <n v="41"/>
    <x v="40"/>
    <n v="9"/>
    <s v="Puebla"/>
    <x v="0"/>
    <x v="0"/>
    <s v=" "/>
    <n v="137435"/>
    <n v="59.890732634789998"/>
    <s v="Muy bajo"/>
    <n v="-1.207851"/>
    <s v="Muy bajo"/>
    <n v="0.203901"/>
    <n v="0.31612699999999999"/>
    <n v="857"/>
    <n v="0.62356750463855637"/>
  </r>
  <r>
    <n v="42"/>
    <x v="41"/>
    <n v="29"/>
    <s v="Tepexi de Rodríguez"/>
    <x v="2"/>
    <x v="2"/>
    <s v=" "/>
    <n v="3315"/>
    <n v="51.113183552023401"/>
    <s v="Alto"/>
    <n v="0.30505399999999999"/>
    <s v="Medio"/>
    <n v="0.15163099999999999"/>
    <n v="0.33766200000000002"/>
    <n v="1282"/>
    <n v="38.672699849170442"/>
  </r>
  <r>
    <n v="43"/>
    <x v="42"/>
    <n v="31"/>
    <s v="Tlatlauquitepec"/>
    <x v="1"/>
    <x v="1"/>
    <m/>
    <n v="49864"/>
    <n v="51.003047329544501"/>
    <s v="Alto"/>
    <n v="0.84869299999999992"/>
    <s v="Medio"/>
    <n v="0.15255099999999999"/>
    <n v="0.32360100000000003"/>
    <n v="18665"/>
    <n v="37.43181453553666"/>
  </r>
  <r>
    <n v="44"/>
    <x v="43"/>
    <n v="5"/>
    <s v="Libres"/>
    <x v="3"/>
    <x v="3"/>
    <s v=" "/>
    <n v="17139"/>
    <n v="54.473680688157998"/>
    <s v="Medio"/>
    <n v="-0.20084399999999999"/>
    <s v="Bajo"/>
    <n v="0.21581700000000001"/>
    <n v="0.30399100000000001"/>
    <n v="3011"/>
    <n v="17.568119493552718"/>
  </r>
  <r>
    <n v="45"/>
    <x v="44"/>
    <n v="14"/>
    <s v="Ciudad Serdán"/>
    <x v="3"/>
    <x v="3"/>
    <s v="si"/>
    <n v="47410"/>
    <n v="55.4129914502671"/>
    <s v="Bajo"/>
    <n v="-0.251969"/>
    <s v="Bajo"/>
    <n v="0.17338100000000001"/>
    <n v="0.35572100000000001"/>
    <n v="0"/>
    <n v="0"/>
  </r>
  <r>
    <n v="46"/>
    <x v="45"/>
    <n v="25"/>
    <s v="Tehuacán"/>
    <x v="6"/>
    <x v="6"/>
    <s v=" "/>
    <n v="8193"/>
    <n v="54.838030334433498"/>
    <s v="Bajo"/>
    <n v="-0.13292399999999999"/>
    <s v="Bajo"/>
    <n v="0.203263"/>
    <n v="0.308977"/>
    <n v="257"/>
    <n v="3.1368241181496401"/>
  </r>
  <r>
    <n v="47"/>
    <x v="46"/>
    <n v="28"/>
    <s v="Chiautla"/>
    <x v="2"/>
    <x v="2"/>
    <s v="si"/>
    <n v="21699"/>
    <n v="54.493081856632699"/>
    <s v="Medio"/>
    <n v="-0.36477599999999999"/>
    <s v="Bajo"/>
    <n v="0.1701"/>
    <n v="0.355798"/>
    <n v="1562"/>
    <n v="7.1984884096041295"/>
  </r>
  <r>
    <n v="48"/>
    <x v="47"/>
    <n v="8"/>
    <s v="Huejotzingo"/>
    <x v="0"/>
    <x v="0"/>
    <s v=" "/>
    <n v="22039"/>
    <n v="55.822184763775702"/>
    <s v="Bajo"/>
    <n v="-0.46046399999999998"/>
    <s v="Bajo"/>
    <n v="0.20880699999999999"/>
    <n v="0.316965"/>
    <n v="40"/>
    <n v="0.18149643813240166"/>
  </r>
  <r>
    <n v="49"/>
    <x v="48"/>
    <n v="2"/>
    <s v="Huauchinango"/>
    <x v="5"/>
    <x v="5"/>
    <s v=" "/>
    <n v="17382"/>
    <n v="48.891776558096304"/>
    <s v="Alto"/>
    <n v="1.618709"/>
    <s v="Alto"/>
    <n v="0.15712599999999999"/>
    <n v="0.33317200000000002"/>
    <n v="10519"/>
    <n v="60.516626395121385"/>
  </r>
  <r>
    <n v="50"/>
    <x v="49"/>
    <n v="5"/>
    <s v="Libres"/>
    <x v="3"/>
    <x v="3"/>
    <s v=" "/>
    <n v="26928"/>
    <n v="49.287316000882697"/>
    <s v="Alto"/>
    <n v="1.7169049999999999"/>
    <s v="Alto"/>
    <n v="0.17594799999999999"/>
    <n v="0.31948799999999999"/>
    <n v="11224"/>
    <n v="41.681521093285802"/>
  </r>
  <r>
    <n v="51"/>
    <x v="50"/>
    <n v="22"/>
    <s v="Izúcar de Matamoros"/>
    <x v="4"/>
    <x v="4"/>
    <s v=" "/>
    <n v="37030"/>
    <n v="55.057109738388299"/>
    <s v="Bajo"/>
    <n v="0.29180299999999998"/>
    <s v="Medio"/>
    <n v="0.197075"/>
    <n v="0.32031799999999999"/>
    <n v="92"/>
    <n v="0.2484472049689441"/>
  </r>
  <r>
    <n v="52"/>
    <x v="51"/>
    <n v="29"/>
    <s v="Tepexi de Rodríguez"/>
    <x v="2"/>
    <x v="2"/>
    <s v=" "/>
    <n v="1215"/>
    <n v="51.945904351962298"/>
    <s v="Alto"/>
    <n v="0.53979599999999994"/>
    <s v="Medio"/>
    <n v="0.26039899999999999"/>
    <n v="0.31141200000000002"/>
    <n v="0"/>
    <n v="0"/>
  </r>
  <r>
    <n v="53"/>
    <x v="52"/>
    <n v="3"/>
    <s v="Chignahuapan"/>
    <x v="5"/>
    <x v="5"/>
    <s v="si"/>
    <n v="66464"/>
    <n v="54.835768925905597"/>
    <s v="Bajo"/>
    <n v="-0.320023"/>
    <s v="Bajo"/>
    <n v="0.17305699999999999"/>
    <n v="0.328324"/>
    <n v="9058"/>
    <n v="13.628430428502647"/>
  </r>
  <r>
    <n v="54"/>
    <x v="53"/>
    <n v="6"/>
    <s v="Teziutlán"/>
    <x v="1"/>
    <x v="1"/>
    <s v=" "/>
    <n v="35223"/>
    <n v="53.699431959391099"/>
    <s v="Medio"/>
    <n v="0.213228"/>
    <s v="Medio"/>
    <n v="0.20316899999999999"/>
    <n v="0.31865399999999999"/>
    <n v="974"/>
    <n v="2.765238622490986"/>
  </r>
  <r>
    <n v="55"/>
    <x v="54"/>
    <n v="23"/>
    <s v="Acatlán"/>
    <x v="2"/>
    <x v="2"/>
    <s v=" "/>
    <n v="5082"/>
    <n v="51.4706511425846"/>
    <s v="Alto"/>
    <n v="0.17305999999999999"/>
    <s v="Medio"/>
    <n v="0.145705"/>
    <n v="0.37079800000000002"/>
    <n v="354"/>
    <n v="6.9657615112160567"/>
  </r>
  <r>
    <n v="56"/>
    <x v="55"/>
    <n v="28"/>
    <s v="Chiautla"/>
    <x v="2"/>
    <x v="2"/>
    <s v=" "/>
    <n v="1317"/>
    <n v="53.1187097394576"/>
    <s v="Medio"/>
    <n v="-0.29707899999999998"/>
    <s v="Bajo"/>
    <n v="0.20343900000000001"/>
    <n v="0.30913800000000002"/>
    <n v="0"/>
    <n v="0"/>
  </r>
  <r>
    <n v="57"/>
    <x v="56"/>
    <n v="1"/>
    <s v="Xicotepec"/>
    <x v="5"/>
    <x v="5"/>
    <s v=" "/>
    <n v="6687"/>
    <n v="52.254549961566703"/>
    <s v="Alto"/>
    <n v="0.28389799999999998"/>
    <s v="Medio"/>
    <n v="0.19106899999999999"/>
    <n v="0.32573400000000002"/>
    <n v="1480"/>
    <n v="22.132495887542994"/>
  </r>
  <r>
    <n v="58"/>
    <x v="57"/>
    <n v="5"/>
    <s v="Libres"/>
    <x v="3"/>
    <x v="3"/>
    <s v=" "/>
    <n v="21002"/>
    <n v="51.609233503602603"/>
    <s v="Alto"/>
    <n v="0.82981099999999997"/>
    <s v="Medio"/>
    <n v="0.162382"/>
    <n v="0.35302"/>
    <n v="2357"/>
    <n v="11.222740691362727"/>
  </r>
  <r>
    <n v="59"/>
    <x v="58"/>
    <n v="23"/>
    <s v="Acatlán"/>
    <x v="2"/>
    <x v="2"/>
    <s v=" "/>
    <n v="2846"/>
    <n v="51.286177872811301"/>
    <s v="Alto"/>
    <n v="3.5364E-2"/>
    <s v="Bajo"/>
    <n v="0.13971500000000001"/>
    <n v="0.37598500000000001"/>
    <n v="246"/>
    <n v="8.6437104708362611"/>
  </r>
  <r>
    <n v="60"/>
    <x v="59"/>
    <n v="8"/>
    <s v="Huejotzingo"/>
    <x v="0"/>
    <x v="0"/>
    <s v=" "/>
    <n v="7982"/>
    <n v="55.079428991210499"/>
    <s v="Bajo"/>
    <n v="0.22623399999999999"/>
    <s v="Medio"/>
    <n v="0.19750000000000001"/>
    <n v="0.326071"/>
    <n v="29"/>
    <n v="0.363317464294663"/>
  </r>
  <r>
    <n v="61"/>
    <x v="60"/>
    <n v="26"/>
    <s v="Ajalpan"/>
    <x v="6"/>
    <x v="6"/>
    <s v=" "/>
    <n v="14461"/>
    <n v="45.8768096917712"/>
    <s v="Muy alto"/>
    <n v="2.422952"/>
    <s v="Muy alto"/>
    <n v="0.19405600000000001"/>
    <n v="0.310973"/>
    <n v="6822"/>
    <n v="47.175160777262981"/>
  </r>
  <r>
    <n v="62"/>
    <x v="61"/>
    <n v="22"/>
    <s v="Izúcar de Matamoros"/>
    <x v="4"/>
    <x v="4"/>
    <s v=" "/>
    <n v="4943"/>
    <n v="53.819627051073297"/>
    <s v="Medio"/>
    <n v="-0.37532799999999999"/>
    <s v="Bajo"/>
    <n v="0.18779899999999999"/>
    <n v="0.32197300000000001"/>
    <n v="71"/>
    <n v="1.436374671252276"/>
  </r>
  <r>
    <n v="63"/>
    <x v="62"/>
    <n v="14"/>
    <s v="Ciudad Serdán"/>
    <x v="3"/>
    <x v="3"/>
    <s v=" "/>
    <n v="14766"/>
    <n v="55.354496072812097"/>
    <s v="Bajo"/>
    <n v="-0.20575399999999999"/>
    <s v="Bajo"/>
    <n v="0.200683"/>
    <n v="0.329708"/>
    <n v="0"/>
    <n v="0"/>
  </r>
  <r>
    <n v="64"/>
    <x v="63"/>
    <n v="1"/>
    <s v="Xicotepec"/>
    <x v="5"/>
    <x v="5"/>
    <s v=" "/>
    <n v="17824"/>
    <n v="51.475781642920502"/>
    <s v="Alto"/>
    <n v="0.382546"/>
    <s v="Medio"/>
    <n v="0.17594299999999999"/>
    <n v="0.31011899999999998"/>
    <n v="5224"/>
    <n v="29.308797127468583"/>
  </r>
  <r>
    <n v="65"/>
    <x v="64"/>
    <n v="14"/>
    <s v="Ciudad Serdán"/>
    <x v="3"/>
    <x v="3"/>
    <s v=" "/>
    <n v="22694"/>
    <n v="54.507773345003798"/>
    <s v="Medio"/>
    <n v="0.11663799999999999"/>
    <s v="Bajo"/>
    <n v="0.220216"/>
    <n v="0.28280100000000002"/>
    <n v="1"/>
    <n v="4.4064510443288969E-3"/>
  </r>
  <r>
    <n v="66"/>
    <x v="65"/>
    <n v="23"/>
    <s v="Acatlán"/>
    <x v="2"/>
    <x v="2"/>
    <s v=" "/>
    <n v="6451"/>
    <n v="51.663213476628101"/>
    <s v="Alto"/>
    <n v="-3.7401999999999998E-2"/>
    <s v="Bajo"/>
    <n v="0.19278799999999999"/>
    <n v="0.31609300000000001"/>
    <n v="2332"/>
    <n v="36.149434196248642"/>
  </r>
  <r>
    <n v="67"/>
    <x v="66"/>
    <n v="5"/>
    <s v="Libres"/>
    <x v="3"/>
    <x v="3"/>
    <s v=" "/>
    <n v="18784"/>
    <n v="54.996283133105301"/>
    <s v="Bajo"/>
    <n v="-1.2300999999999999E-2"/>
    <s v="Bajo"/>
    <n v="0.198099"/>
    <n v="0.31903199999999998"/>
    <n v="8"/>
    <n v="4.2589437819420782E-2"/>
  </r>
  <r>
    <n v="68"/>
    <x v="67"/>
    <n v="27"/>
    <s v="Cuautempan"/>
    <x v="5"/>
    <x v="5"/>
    <s v=" "/>
    <n v="7011"/>
    <n v="49.963218225470001"/>
    <s v="Alto"/>
    <n v="1.265036"/>
    <s v="Alto"/>
    <n v="0.19642599999999999"/>
    <n v="0.322465"/>
    <n v="5399"/>
    <n v="77.007559549279705"/>
  </r>
  <r>
    <n v="69"/>
    <x v="68"/>
    <n v="22"/>
    <s v="Izúcar de Matamoros"/>
    <x v="4"/>
    <x v="4"/>
    <s v=" "/>
    <n v="29233"/>
    <n v="53.264034443555502"/>
    <s v="Medio"/>
    <n v="-3.0067E-2"/>
    <s v="Bajo"/>
    <n v="0.18896499999999999"/>
    <n v="0.32886500000000002"/>
    <n v="544"/>
    <n v="1.8609106147162453"/>
  </r>
  <r>
    <n v="70"/>
    <x v="69"/>
    <n v="29"/>
    <s v="Tepexi de Rodríguez"/>
    <x v="2"/>
    <x v="2"/>
    <s v=" "/>
    <n v="6111"/>
    <n v="50.706903317766901"/>
    <s v="Alto"/>
    <n v="0.58187699999999998"/>
    <s v="Medio"/>
    <n v="0.204099"/>
    <n v="0.32787500000000003"/>
    <n v="934"/>
    <n v="15.283914252986419"/>
  </r>
  <r>
    <n v="71"/>
    <x v="70"/>
    <n v="2"/>
    <s v="Huauchinango"/>
    <x v="5"/>
    <x v="5"/>
    <s v="si"/>
    <n v="103946"/>
    <n v="55.6599138856877"/>
    <s v="Bajo"/>
    <n v="-0.29561899999999997"/>
    <s v="Bajo"/>
    <n v="0.145431"/>
    <n v="0.38856299999999999"/>
    <n v="7619"/>
    <n v="7.3297673792161318"/>
  </r>
  <r>
    <n v="72"/>
    <x v="71"/>
    <n v="4"/>
    <s v="Zacapoaxtla"/>
    <x v="1"/>
    <x v="1"/>
    <s v=" "/>
    <n v="17082"/>
    <n v="47.754413309757503"/>
    <s v="Muy alto"/>
    <n v="1.6564859999999999"/>
    <s v="Alto"/>
    <n v="0.158749"/>
    <n v="0.34998600000000002"/>
    <n v="9161"/>
    <n v="53.629551574757052"/>
  </r>
  <r>
    <n v="73"/>
    <x v="72"/>
    <n v="28"/>
    <s v="Chiautla"/>
    <x v="2"/>
    <x v="2"/>
    <s v=" "/>
    <n v="9760"/>
    <n v="53.719169013877803"/>
    <s v="Medio"/>
    <n v="-7.3047000000000001E-2"/>
    <s v="Bajo"/>
    <n v="0.17282"/>
    <n v="0.350601"/>
    <n v="256"/>
    <n v="2.622950819672131"/>
  </r>
  <r>
    <n v="74"/>
    <x v="73"/>
    <n v="8"/>
    <s v="Huejotzingo"/>
    <x v="0"/>
    <x v="0"/>
    <s v="si"/>
    <n v="90794"/>
    <n v="57.287829724241597"/>
    <s v="Muy bajo"/>
    <n v="-0.82614599999999994"/>
    <s v="Muy bajo"/>
    <n v="0.18405099999999999"/>
    <n v="0.334368"/>
    <n v="835"/>
    <n v="0.91966429499746682"/>
  </r>
  <r>
    <n v="75"/>
    <x v="74"/>
    <n v="31"/>
    <s v="Tlatlauquitepec"/>
    <x v="1"/>
    <x v="1"/>
    <s v=" "/>
    <n v="13080"/>
    <n v="53.712344927386802"/>
    <s v="Medio"/>
    <n v="0.68457400000000002"/>
    <s v="Medio"/>
    <n v="0.203706"/>
    <n v="0.31325700000000001"/>
    <n v="713"/>
    <n v="5.451070336391437"/>
  </r>
  <r>
    <n v="76"/>
    <x v="75"/>
    <n v="6"/>
    <s v="Teziutlán"/>
    <x v="1"/>
    <x v="1"/>
    <m/>
    <n v="27600"/>
    <n v="52.906445260324702"/>
    <s v="Medio"/>
    <n v="0.22691799999999998"/>
    <s v="Medio"/>
    <n v="0.19648499999999999"/>
    <n v="0.30832500000000002"/>
    <n v="10497"/>
    <n v="38.032608695652179"/>
  </r>
  <r>
    <n v="77"/>
    <x v="76"/>
    <n v="4"/>
    <s v="Zacapoaxtla"/>
    <x v="1"/>
    <x v="1"/>
    <s v=" "/>
    <n v="5951"/>
    <n v="46.765489097403901"/>
    <s v="Muy alto"/>
    <n v="2.0899619999999999"/>
    <s v="Muy alto"/>
    <n v="0.15736800000000001"/>
    <n v="0.30875799999999998"/>
    <n v="3812"/>
    <n v="64.056461098974964"/>
  </r>
  <r>
    <n v="78"/>
    <x v="77"/>
    <n v="27"/>
    <s v="Cuautempan"/>
    <x v="5"/>
    <x v="5"/>
    <m/>
    <n v="15928"/>
    <n v="49.531870900334901"/>
    <s v="Alto"/>
    <n v="1.60324"/>
    <s v="Alto"/>
    <n v="0.213756"/>
    <n v="0.31322499999999998"/>
    <n v="7061"/>
    <n v="44.330738322451033"/>
  </r>
  <r>
    <n v="79"/>
    <x v="78"/>
    <n v="30"/>
    <s v="Acatzingo"/>
    <x v="3"/>
    <x v="3"/>
    <s v=" "/>
    <n v="5782"/>
    <n v="54.318876848239597"/>
    <s v="Medio"/>
    <n v="-0.31723399999999996"/>
    <s v="Bajo"/>
    <n v="0.21235000000000001"/>
    <n v="0.30160300000000001"/>
    <n v="0"/>
    <n v="0"/>
  </r>
  <r>
    <n v="80"/>
    <x v="79"/>
    <n v="4"/>
    <s v="Zacapoaxtla"/>
    <x v="1"/>
    <x v="1"/>
    <s v=" "/>
    <n v="2633"/>
    <n v="51.271754175135598"/>
    <s v="Alto"/>
    <n v="1.014116"/>
    <s v="Alto"/>
    <n v="0.19017600000000001"/>
    <n v="0.31694499999999998"/>
    <n v="0"/>
    <n v="0"/>
  </r>
  <r>
    <n v="81"/>
    <x v="80"/>
    <n v="28"/>
    <s v="Chiautla"/>
    <x v="2"/>
    <x v="2"/>
    <s v=" "/>
    <n v="4065"/>
    <n v="49.620612230534803"/>
    <s v="Alto"/>
    <n v="0.41293199999999997"/>
    <s v="Medio"/>
    <n v="0.198654"/>
    <n v="0.32457900000000001"/>
    <n v="1501"/>
    <n v="36.924969249692495"/>
  </r>
  <r>
    <n v="82"/>
    <x v="81"/>
    <n v="24"/>
    <s v="Tehuacán"/>
    <x v="6"/>
    <x v="6"/>
    <s v=" "/>
    <n v="8804"/>
    <n v="55.975288660675602"/>
    <s v="Bajo"/>
    <n v="-0.49486199999999997"/>
    <s v="Bajo"/>
    <n v="0.154192"/>
    <n v="0.37845600000000001"/>
    <n v="237"/>
    <n v="2.69195820081781"/>
  </r>
  <r>
    <n v="83"/>
    <x v="82"/>
    <n v="3"/>
    <s v="Chignahuapan"/>
    <x v="5"/>
    <x v="5"/>
    <s v=" "/>
    <n v="25319"/>
    <n v="52.437317239758798"/>
    <s v="Alto"/>
    <n v="0.50698900000000002"/>
    <s v="Medio"/>
    <n v="0.21254200000000001"/>
    <n v="0.30418000000000001"/>
    <n v="9201"/>
    <n v="36.340297800071092"/>
  </r>
  <r>
    <n v="84"/>
    <x v="83"/>
    <n v="4"/>
    <s v="Zacapoaxtla"/>
    <x v="1"/>
    <x v="1"/>
    <s v=" "/>
    <n v="6950"/>
    <n v="48.753224839486002"/>
    <s v="Alto"/>
    <n v="1.682939"/>
    <s v="Alto"/>
    <n v="0.152222"/>
    <n v="0.348491"/>
    <n v="764"/>
    <n v="10.992805755395683"/>
  </r>
  <r>
    <n v="85"/>
    <x v="84"/>
    <n v="22"/>
    <s v="Izúcar de Matamoros"/>
    <x v="4"/>
    <x v="4"/>
    <s v="si"/>
    <n v="82809"/>
    <n v="55.980364650684599"/>
    <s v="Bajo"/>
    <n v="-0.66870099999999999"/>
    <s v="Bajo"/>
    <n v="0.167655"/>
    <n v="0.35310900000000001"/>
    <n v="2998"/>
    <n v="3.6203794273569296"/>
  </r>
  <r>
    <n v="86"/>
    <x v="85"/>
    <n v="1"/>
    <s v="Xicotepec"/>
    <x v="5"/>
    <x v="5"/>
    <s v=" "/>
    <n v="12050"/>
    <n v="50.047752209981198"/>
    <s v="Alto"/>
    <n v="0.86302599999999996"/>
    <s v="Medio"/>
    <n v="0.21215100000000001"/>
    <n v="0.302427"/>
    <n v="1958"/>
    <n v="16.248962655601659"/>
  </r>
  <r>
    <n v="87"/>
    <x v="86"/>
    <n v="28"/>
    <s v="Chiautla"/>
    <x v="2"/>
    <x v="2"/>
    <s v=" "/>
    <n v="13308"/>
    <n v="51.436762693575197"/>
    <s v="Alto"/>
    <n v="0.62132999999999994"/>
    <s v="Medio"/>
    <n v="0.236868"/>
    <n v="0.32349699999999998"/>
    <n v="608"/>
    <n v="4.5686804929365801"/>
  </r>
  <r>
    <n v="88"/>
    <x v="87"/>
    <n v="4"/>
    <s v="Zacapoaxtla"/>
    <x v="1"/>
    <x v="1"/>
    <s v=" "/>
    <n v="4457"/>
    <n v="51.381703525692501"/>
    <s v="Alto"/>
    <n v="0.51240699999999995"/>
    <s v="Medio"/>
    <n v="0.175534"/>
    <n v="0.344391"/>
    <n v="1162"/>
    <n v="26.07134844065515"/>
  </r>
  <r>
    <n v="89"/>
    <x v="88"/>
    <n v="1"/>
    <s v="Xicotepec"/>
    <x v="5"/>
    <x v="5"/>
    <s v=" "/>
    <n v="12131"/>
    <n v="50.971061103874497"/>
    <s v="Alto"/>
    <n v="0.70943599999999996"/>
    <s v="Medio"/>
    <n v="0.17511199999999999"/>
    <n v="0.31171500000000002"/>
    <n v="5127"/>
    <n v="42.263622125133956"/>
  </r>
  <r>
    <n v="90"/>
    <x v="89"/>
    <n v="8"/>
    <s v="Huejotzingo"/>
    <x v="0"/>
    <x v="0"/>
    <s v=" "/>
    <n v="23783"/>
    <n v="57.279508022927303"/>
    <s v="Muy bajo"/>
    <n v="-0.74640799999999996"/>
    <s v="Muy bajo"/>
    <n v="0.18156900000000001"/>
    <n v="0.36063000000000001"/>
    <n v="43"/>
    <n v="0.18080141277383005"/>
  </r>
  <r>
    <n v="91"/>
    <x v="90"/>
    <n v="2"/>
    <s v="Huauchinango"/>
    <x v="5"/>
    <x v="5"/>
    <s v=" "/>
    <n v="9828"/>
    <n v="57.635466002042101"/>
    <s v="Muy bajo"/>
    <n v="-0.80552099999999993"/>
    <s v="Muy bajo"/>
    <n v="0.17330499999999999"/>
    <n v="0.35947699999999999"/>
    <n v="73"/>
    <n v="0.74277574277574276"/>
  </r>
  <r>
    <n v="92"/>
    <x v="91"/>
    <n v="24"/>
    <s v="Tehuacán"/>
    <x v="6"/>
    <x v="6"/>
    <s v=" "/>
    <n v="5293"/>
    <n v="52.031534329183501"/>
    <s v="Alto"/>
    <n v="0.35198199999999996"/>
    <s v="Medio"/>
    <n v="0.21831400000000001"/>
    <n v="0.31448799999999999"/>
    <n v="474"/>
    <n v="8.9552238805970141"/>
  </r>
  <r>
    <n v="93"/>
    <x v="92"/>
    <n v="5"/>
    <s v="Libres"/>
    <x v="3"/>
    <x v="3"/>
    <s v=" "/>
    <n v="7650"/>
    <n v="53.2466217649757"/>
    <s v="Medio"/>
    <n v="0.23963499999999999"/>
    <s v="Medio"/>
    <n v="0.14820800000000001"/>
    <n v="0.34821099999999999"/>
    <n v="234"/>
    <n v="3.0588235294117649"/>
  </r>
  <r>
    <n v="94"/>
    <x v="93"/>
    <n v="5"/>
    <s v="Libres"/>
    <x v="3"/>
    <x v="3"/>
    <s v="si"/>
    <n v="37257"/>
    <n v="55.724654130707499"/>
    <s v="Bajo"/>
    <n v="-0.38575499999999996"/>
    <s v="Bajo"/>
    <n v="0.181834"/>
    <n v="0.33648600000000001"/>
    <n v="667"/>
    <n v="1.7902676007193281"/>
  </r>
  <r>
    <n v="95"/>
    <x v="94"/>
    <n v="29"/>
    <s v="Tepexi de Rodríguez"/>
    <x v="2"/>
    <x v="2"/>
    <s v=" "/>
    <n v="650"/>
    <n v="55.706523822909503"/>
    <s v="Bajo"/>
    <n v="-0.75563199999999997"/>
    <s v="Muy bajo"/>
    <n v="0.20616899999999999"/>
    <n v="0.34168199999999999"/>
    <n v="3"/>
    <n v="0.46153846153846156"/>
  </r>
  <r>
    <n v="96"/>
    <x v="95"/>
    <n v="14"/>
    <s v="Ciudad Serdán"/>
    <x v="3"/>
    <x v="3"/>
    <s v=" "/>
    <n v="3176"/>
    <n v="54.842253347286999"/>
    <s v="Bajo"/>
    <n v="-0.121447"/>
    <s v="Bajo"/>
    <n v="0.20632900000000001"/>
    <n v="0.31476700000000002"/>
    <n v="194"/>
    <n v="6.1083123425692696"/>
  </r>
  <r>
    <n v="97"/>
    <x v="96"/>
    <n v="13"/>
    <s v="Tepeaca"/>
    <x v="3"/>
    <x v="3"/>
    <s v=" "/>
    <n v="2668"/>
    <n v="56.102905079376399"/>
    <s v="Bajo"/>
    <n v="-0.66529399999999994"/>
    <s v="Bajo"/>
    <n v="0.187745"/>
    <n v="0.33294499999999999"/>
    <n v="0"/>
    <n v="0"/>
  </r>
  <r>
    <n v="98"/>
    <x v="97"/>
    <n v="24"/>
    <s v="Tehuacán"/>
    <x v="6"/>
    <x v="6"/>
    <s v=" "/>
    <n v="6668"/>
    <n v="53.595688323433997"/>
    <s v="Medio"/>
    <n v="8.2324999999999995E-2"/>
    <s v="Bajo"/>
    <n v="0.20603299999999999"/>
    <n v="0.33035599999999998"/>
    <n v="2"/>
    <n v="2.9994001199760045E-2"/>
  </r>
  <r>
    <n v="99"/>
    <x v="98"/>
    <n v="15"/>
    <s v="Tecamachalco"/>
    <x v="3"/>
    <x v="3"/>
    <s v=" "/>
    <n v="20659"/>
    <n v="52.203439489296102"/>
    <s v="Alto"/>
    <n v="0.24967799999999998"/>
    <s v="Medio"/>
    <n v="0.234927"/>
    <n v="0.29511300000000001"/>
    <n v="467"/>
    <n v="2.2605159978701774"/>
  </r>
  <r>
    <n v="100"/>
    <x v="99"/>
    <n v="1"/>
    <s v="Xicotepec"/>
    <x v="5"/>
    <x v="5"/>
    <s v=" "/>
    <n v="9310"/>
    <n v="50.550119206492802"/>
    <s v="Alto"/>
    <n v="1.1216329999999999"/>
    <s v="Alto"/>
    <n v="0.15645800000000001"/>
    <n v="0.32442599999999999"/>
    <n v="1399"/>
    <n v="15.02685284640172"/>
  </r>
  <r>
    <n v="101"/>
    <x v="100"/>
    <n v="4"/>
    <s v="Zacapoaxtla"/>
    <x v="1"/>
    <x v="1"/>
    <s v=" "/>
    <n v="3317"/>
    <n v="52.661132368574698"/>
    <s v="Medio"/>
    <n v="0.43962699999999999"/>
    <s v="Medio"/>
    <n v="0.19664200000000001"/>
    <n v="0.31136399999999997"/>
    <n v="0"/>
    <n v="0"/>
  </r>
  <r>
    <n v="102"/>
    <x v="101"/>
    <n v="21"/>
    <s v="Atlixco"/>
    <x v="4"/>
    <x v="4"/>
    <s v=" "/>
    <n v="14075"/>
    <n v="56.653147311773999"/>
    <s v="Muy bajo"/>
    <n v="-0.37107099999999998"/>
    <s v="Bajo"/>
    <n v="0.19400899999999999"/>
    <n v="0.28978100000000001"/>
    <n v="0"/>
    <n v="0"/>
  </r>
  <r>
    <n v="103"/>
    <x v="102"/>
    <n v="25"/>
    <s v="Tehuacán"/>
    <x v="6"/>
    <x v="6"/>
    <s v=" "/>
    <n v="6644"/>
    <n v="52.5364473513634"/>
    <s v="Alto"/>
    <n v="0.37808900000000001"/>
    <s v="Medio"/>
    <n v="0.212031"/>
    <n v="0.30972499999999997"/>
    <n v="317"/>
    <n v="4.7712221553281156"/>
  </r>
  <r>
    <n v="104"/>
    <x v="103"/>
    <n v="14"/>
    <s v="Ciudad Serdán"/>
    <x v="3"/>
    <x v="3"/>
    <s v=" "/>
    <n v="32772"/>
    <n v="55.821673695771899"/>
    <s v="Bajo"/>
    <n v="-0.150866"/>
    <s v="Bajo"/>
    <n v="0.194268"/>
    <n v="0.34440799999999999"/>
    <n v="65"/>
    <n v="0.19834004638105701"/>
  </r>
  <r>
    <n v="105"/>
    <x v="104"/>
    <n v="5"/>
    <s v="Libres"/>
    <x v="3"/>
    <x v="3"/>
    <s v=" "/>
    <n v="5077"/>
    <n v="53.365166227505902"/>
    <s v="Medio"/>
    <n v="-1.7200999999999998E-2"/>
    <s v="Bajo"/>
    <n v="0.182617"/>
    <n v="0.33745999999999998"/>
    <n v="1595"/>
    <n v="31.416190663777822"/>
  </r>
  <r>
    <n v="106"/>
    <x v="105"/>
    <n v="21"/>
    <s v="Atlixco"/>
    <x v="4"/>
    <x v="4"/>
    <s v=" "/>
    <n v="42669"/>
    <n v="55.9892191485837"/>
    <s v="Bajo"/>
    <n v="-0.54777299999999995"/>
    <s v="Bajo"/>
    <n v="0.136874"/>
    <n v="0.406945"/>
    <n v="254"/>
    <n v="0.59527994562797348"/>
  </r>
  <r>
    <n v="107"/>
    <x v="106"/>
    <n v="4"/>
    <s v="Zacapoaxtla"/>
    <x v="1"/>
    <x v="1"/>
    <s v=" "/>
    <n v="11993"/>
    <n v="43.685688715120499"/>
    <s v="Muy alto"/>
    <n v="2.4123139999999998"/>
    <s v="Muy alto"/>
    <n v="0.14429900000000001"/>
    <n v="0.34479900000000002"/>
    <n v="7163"/>
    <n v="59.726507129158676"/>
  </r>
  <r>
    <n v="108"/>
    <x v="107"/>
    <n v="14"/>
    <s v="Ciudad Serdán"/>
    <x v="3"/>
    <x v="3"/>
    <s v=" "/>
    <n v="19903"/>
    <n v="55.497138522553101"/>
    <s v="Bajo"/>
    <n v="-0.29107499999999997"/>
    <s v="Bajo"/>
    <n v="0.173675"/>
    <n v="0.350101"/>
    <n v="15"/>
    <n v="7.5365522785509717E-2"/>
  </r>
  <r>
    <n v="109"/>
    <x v="108"/>
    <n v="1"/>
    <s v="Xicotepec"/>
    <x v="5"/>
    <x v="5"/>
    <s v=" "/>
    <n v="20274"/>
    <n v="51.695470217650602"/>
    <s v="Alto"/>
    <n v="0.61842399999999997"/>
    <s v="Medio"/>
    <n v="0.15595000000000001"/>
    <n v="0.34891800000000001"/>
    <n v="4298"/>
    <n v="21.199565946532505"/>
  </r>
  <r>
    <n v="110"/>
    <x v="109"/>
    <n v="15"/>
    <s v="Tecamachalco"/>
    <x v="3"/>
    <x v="3"/>
    <s v=" "/>
    <n v="50226"/>
    <n v="53.271425953526503"/>
    <s v="Medio"/>
    <n v="0.34564400000000001"/>
    <s v="Medio"/>
    <n v="0.221496"/>
    <n v="0.29679800000000001"/>
    <n v="325"/>
    <n v="0.64707522000557482"/>
  </r>
  <r>
    <n v="111"/>
    <x v="110"/>
    <n v="1"/>
    <s v="Xicotepec"/>
    <x v="5"/>
    <x v="5"/>
    <s v=" "/>
    <n v="18528"/>
    <n v="49.963004728757902"/>
    <s v="Alto"/>
    <n v="0.93355599999999994"/>
    <s v="Medio"/>
    <n v="0.185058"/>
    <n v="0.32883800000000002"/>
    <n v="3951"/>
    <n v="21.324481865284977"/>
  </r>
  <r>
    <n v="112"/>
    <x v="111"/>
    <n v="23"/>
    <s v="Acatlán"/>
    <x v="2"/>
    <x v="2"/>
    <s v=" "/>
    <n v="9350"/>
    <n v="52.067294873091903"/>
    <s v="Alto"/>
    <n v="0.116309"/>
    <s v="Bajo"/>
    <n v="0.138511"/>
    <n v="0.35743000000000003"/>
    <n v="3275"/>
    <n v="35.026737967914443"/>
  </r>
  <r>
    <n v="113"/>
    <x v="112"/>
    <n v="23"/>
    <s v="Acatlán"/>
    <x v="2"/>
    <x v="2"/>
    <s v=" "/>
    <n v="4627"/>
    <n v="52.113316475950398"/>
    <s v="Alto"/>
    <n v="-8.6591000000000001E-2"/>
    <s v="Bajo"/>
    <n v="0.15859100000000001"/>
    <n v="0.35149200000000003"/>
    <n v="252"/>
    <n v="5.4462934947049924"/>
  </r>
  <r>
    <n v="114"/>
    <x v="113"/>
    <s v="9,10,11,16,17,19,20"/>
    <s v="Puebla"/>
    <x v="0"/>
    <x v="0"/>
    <s v="si"/>
    <n v="1692181"/>
    <n v="59.464473426342799"/>
    <s v="Muy bajo"/>
    <n v="-1.128401"/>
    <s v="Muy bajo"/>
    <n v="0.176119"/>
    <n v="0.35365200000000002"/>
    <n v="5441"/>
    <n v="0.32153770784567376"/>
  </r>
  <r>
    <n v="115"/>
    <x v="114"/>
    <n v="15"/>
    <s v="Tecamachalco"/>
    <x v="3"/>
    <x v="3"/>
    <s v=" "/>
    <n v="57992"/>
    <n v="53.3907629141748"/>
    <s v="Medio"/>
    <n v="0.30341099999999999"/>
    <s v="Medio"/>
    <n v="0.19329199999999999"/>
    <n v="0.31578200000000001"/>
    <n v="75"/>
    <n v="0.12932818319768244"/>
  </r>
  <r>
    <n v="116"/>
    <x v="115"/>
    <n v="5"/>
    <s v="Libres"/>
    <x v="3"/>
    <x v="3"/>
    <s v=" "/>
    <n v="22855"/>
    <n v="50.9674305878683"/>
    <s v="Alto"/>
    <n v="0.9771709999999999"/>
    <s v="Alto"/>
    <n v="0.16416"/>
    <n v="0.34042699999999998"/>
    <n v="11215"/>
    <n v="49.070225333625025"/>
  </r>
  <r>
    <n v="117"/>
    <x v="116"/>
    <n v="14"/>
    <s v="Ciudad Serdán"/>
    <x v="3"/>
    <x v="3"/>
    <s v=" "/>
    <n v="15952"/>
    <n v="56.962706250633403"/>
    <s v="Muy bajo"/>
    <n v="-0.53865600000000002"/>
    <s v="Bajo"/>
    <n v="0.198542"/>
    <n v="0.31789099999999998"/>
    <n v="0"/>
    <n v="0"/>
  </r>
  <r>
    <n v="118"/>
    <x v="117"/>
    <n v="30"/>
    <s v="Acatzingo"/>
    <x v="3"/>
    <x v="3"/>
    <s v=" "/>
    <n v="30021"/>
    <n v="54.876556794141301"/>
    <s v="Bajo"/>
    <n v="-5.2056999999999999E-2"/>
    <s v="Bajo"/>
    <n v="0.192413"/>
    <n v="0.30123299999999997"/>
    <n v="0"/>
    <n v="0"/>
  </r>
  <r>
    <n v="119"/>
    <x v="118"/>
    <n v="18"/>
    <s v="Cholula"/>
    <x v="0"/>
    <x v="0"/>
    <s v="si"/>
    <n v="154448"/>
    <n v="59.936582496140097"/>
    <s v="Muy bajo"/>
    <n v="-1.2246439999999998"/>
    <s v="Muy bajo"/>
    <n v="0.162304"/>
    <n v="0.37595000000000001"/>
    <n v="0"/>
    <n v="0"/>
  </r>
  <r>
    <n v="120"/>
    <x v="119"/>
    <n v="26"/>
    <s v="Ajalpan"/>
    <x v="6"/>
    <x v="6"/>
    <s v=" "/>
    <n v="5938"/>
    <n v="50.166080666961903"/>
    <s v="Alto"/>
    <n v="0.91893499999999995"/>
    <s v="Medio"/>
    <n v="0.21657199999999999"/>
    <n v="0.32652199999999998"/>
    <n v="705"/>
    <n v="11.872684405523746"/>
  </r>
  <r>
    <n v="121"/>
    <x v="120"/>
    <n v="29"/>
    <s v="Tepexi de Rodríguez"/>
    <x v="2"/>
    <x v="2"/>
    <s v=" "/>
    <n v="1270"/>
    <n v="52.4073335440848"/>
    <s v="Alto"/>
    <n v="0.243255"/>
    <s v="Medio"/>
    <n v="0.174344"/>
    <n v="0.32223499999999999"/>
    <n v="656"/>
    <n v="51.653543307086615"/>
  </r>
  <r>
    <n v="122"/>
    <x v="121"/>
    <n v="7"/>
    <s v="San Martín Texmelucan"/>
    <x v="0"/>
    <x v="0"/>
    <s v=" "/>
    <n v="11063"/>
    <n v="56.277944920181099"/>
    <s v="Bajo"/>
    <n v="-0.45496799999999998"/>
    <s v="Bajo"/>
    <n v="0.20566999999999999"/>
    <n v="0.31618099999999999"/>
    <n v="2"/>
    <n v="1.8078278947844164E-2"/>
  </r>
  <r>
    <n v="123"/>
    <x v="122"/>
    <n v="27"/>
    <s v="Cuautempan"/>
    <x v="5"/>
    <x v="5"/>
    <s v=" "/>
    <n v="3793"/>
    <n v="49.0901009671175"/>
    <s v="Alto"/>
    <n v="1.5978859999999999"/>
    <s v="Alto"/>
    <n v="0.24173800000000001"/>
    <n v="0.29195399999999999"/>
    <n v="2710"/>
    <n v="71.447403110993932"/>
  </r>
  <r>
    <n v="124"/>
    <x v="123"/>
    <n v="26"/>
    <s v="Ajalpan"/>
    <x v="6"/>
    <x v="6"/>
    <s v=" "/>
    <n v="15954"/>
    <n v="54.3359528948424"/>
    <s v="Medio"/>
    <n v="2.4430999999999998E-2"/>
    <s v="Bajo"/>
    <n v="0.20028000000000001"/>
    <n v="0.305757"/>
    <n v="0"/>
    <n v="0"/>
  </r>
  <r>
    <n v="125"/>
    <x v="124"/>
    <n v="21"/>
    <s v="Atlixco"/>
    <x v="4"/>
    <x v="4"/>
    <s v=" "/>
    <n v="9671"/>
    <n v="57.978168965449299"/>
    <s v="Muy bajo"/>
    <n v="-0.89243899999999998"/>
    <s v="Muy bajo"/>
    <n v="0.16583600000000001"/>
    <n v="0.34792099999999998"/>
    <n v="0"/>
    <n v="0"/>
  </r>
  <r>
    <n v="126"/>
    <x v="125"/>
    <n v="21"/>
    <s v="Atlixco"/>
    <x v="4"/>
    <x v="4"/>
    <s v=" "/>
    <n v="6597"/>
    <n v="53.427995182218403"/>
    <s v="Medio"/>
    <n v="-0.118572"/>
    <s v="Bajo"/>
    <n v="0.16389699999999999"/>
    <n v="0.32902999999999999"/>
    <n v="0"/>
    <n v="0"/>
  </r>
  <r>
    <n v="127"/>
    <x v="126"/>
    <n v="23"/>
    <s v="Acatlán"/>
    <x v="2"/>
    <x v="2"/>
    <s v=" "/>
    <n v="3606"/>
    <n v="52.550541963511101"/>
    <s v="Alto"/>
    <n v="6.8495E-2"/>
    <s v="Bajo"/>
    <n v="0.16087699999999999"/>
    <n v="0.34632299999999999"/>
    <n v="425"/>
    <n v="11.785912368275097"/>
  </r>
  <r>
    <n v="128"/>
    <x v="127"/>
    <n v="14"/>
    <s v="Ciudad Serdán"/>
    <x v="3"/>
    <x v="3"/>
    <s v=" "/>
    <n v="10443"/>
    <n v="56.218642832803901"/>
    <s v="Bajo"/>
    <n v="-0.31925199999999998"/>
    <s v="Bajo"/>
    <n v="0.200791"/>
    <n v="0.31701800000000002"/>
    <n v="4"/>
    <n v="3.8303169587283345E-2"/>
  </r>
  <r>
    <n v="129"/>
    <x v="128"/>
    <n v="26"/>
    <s v="Ajalpan"/>
    <x v="6"/>
    <x v="6"/>
    <s v=" "/>
    <n v="14018"/>
    <n v="53.7825429932631"/>
    <s v="Medio"/>
    <n v="-4.55E-4"/>
    <s v="Bajo"/>
    <n v="0.216976"/>
    <n v="0.29911500000000002"/>
    <n v="0"/>
    <n v="0"/>
  </r>
  <r>
    <n v="130"/>
    <x v="129"/>
    <n v="14"/>
    <s v="Ciudad Serdán"/>
    <x v="3"/>
    <x v="3"/>
    <s v=" "/>
    <n v="3604"/>
    <n v="54.164686716463699"/>
    <s v="Medio"/>
    <n v="-0.156697"/>
    <s v="Bajo"/>
    <n v="0.209733"/>
    <n v="0.314832"/>
    <n v="39"/>
    <n v="1.0821309655937847"/>
  </r>
  <r>
    <n v="131"/>
    <x v="130"/>
    <n v="29"/>
    <s v="Tepexi de Rodríguez"/>
    <x v="2"/>
    <x v="2"/>
    <s v=" "/>
    <n v="975"/>
    <n v="54.455134244231502"/>
    <s v="Medio"/>
    <n v="-0.50456599999999996"/>
    <s v="Bajo"/>
    <n v="0.22040299999999999"/>
    <n v="0.333706"/>
    <n v="0"/>
    <n v="0"/>
  </r>
  <r>
    <n v="132"/>
    <x v="131"/>
    <n v="7"/>
    <s v="San Martín Texmelucan"/>
    <x v="0"/>
    <x v="0"/>
    <s v="si"/>
    <n v="155738"/>
    <n v="58.220384576948099"/>
    <s v="Muy bajo"/>
    <n v="-0.91782900000000001"/>
    <s v="Muy bajo"/>
    <n v="0.190188"/>
    <n v="0.33561999999999997"/>
    <n v="0"/>
    <n v="0"/>
  </r>
  <r>
    <n v="133"/>
    <x v="132"/>
    <n v="29"/>
    <s v="Tepexi de Rodríguez"/>
    <x v="2"/>
    <x v="2"/>
    <s v=" "/>
    <n v="692"/>
    <n v="54.249423002580599"/>
    <s v="Medio"/>
    <n v="-0.47481599999999996"/>
    <s v="Bajo"/>
    <n v="0.18618999999999999"/>
    <n v="0.32739200000000002"/>
    <n v="0"/>
    <n v="0"/>
  </r>
  <r>
    <n v="134"/>
    <x v="133"/>
    <n v="7"/>
    <s v="San Martín Texmelucan"/>
    <x v="0"/>
    <x v="0"/>
    <s v=" "/>
    <n v="20974"/>
    <n v="56.622453670554698"/>
    <s v="Muy bajo"/>
    <n v="-0.67518699999999998"/>
    <s v="Bajo"/>
    <n v="0.19407199999999999"/>
    <n v="0.30660999999999999"/>
    <n v="0"/>
    <n v="0"/>
  </r>
  <r>
    <n v="135"/>
    <x v="134"/>
    <n v="23"/>
    <s v="Acatlán"/>
    <x v="2"/>
    <x v="2"/>
    <s v=" "/>
    <n v="526"/>
    <n v="53.909130642139601"/>
    <s v="Medio"/>
    <n v="7.8453999999999996E-2"/>
    <s v="Bajo"/>
    <n v="0.19488900000000001"/>
    <n v="0.31989299999999998"/>
    <n v="2"/>
    <n v="0.38022813688212925"/>
  </r>
  <r>
    <n v="136"/>
    <x v="135"/>
    <n v="8"/>
    <s v="Huejotzingo"/>
    <x v="0"/>
    <x v="0"/>
    <s v=" "/>
    <n v="12461"/>
    <n v="58.6898539737101"/>
    <s v="Muy bajo"/>
    <n v="-1.0346229999999998"/>
    <s v="Muy bajo"/>
    <n v="0.21588099999999999"/>
    <n v="0.31644899999999998"/>
    <n v="0"/>
    <n v="0"/>
  </r>
  <r>
    <n v="137"/>
    <x v="136"/>
    <n v="14"/>
    <s v="Ciudad Serdán"/>
    <x v="3"/>
    <x v="3"/>
    <s v=" "/>
    <n v="10464"/>
    <n v="53.179793130440402"/>
    <s v="Medio"/>
    <n v="0.14887799999999998"/>
    <s v="Medio"/>
    <n v="0.18095800000000001"/>
    <n v="0.31746000000000002"/>
    <n v="21"/>
    <n v="0.20068807339449543"/>
  </r>
  <r>
    <n v="138"/>
    <x v="137"/>
    <n v="22"/>
    <s v="Izúcar de Matamoros"/>
    <x v="4"/>
    <x v="4"/>
    <s v=" "/>
    <n v="11780"/>
    <n v="54.818056568032603"/>
    <s v="Bajo"/>
    <n v="-5.7590999999999996E-2"/>
    <s v="Bajo"/>
    <n v="0.21245800000000001"/>
    <n v="0.31636399999999998"/>
    <n v="0"/>
    <n v="0"/>
  </r>
  <r>
    <n v="139"/>
    <x v="138"/>
    <n v="23"/>
    <s v="Acatlán"/>
    <x v="2"/>
    <x v="2"/>
    <s v=" "/>
    <n v="3759"/>
    <n v="52.6481084261642"/>
    <s v="Medio"/>
    <n v="-0.17563499999999999"/>
    <s v="Bajo"/>
    <n v="0.15237400000000001"/>
    <n v="0.34904000000000002"/>
    <n v="776"/>
    <n v="20.643788241553604"/>
  </r>
  <r>
    <n v="140"/>
    <x v="139"/>
    <n v="18"/>
    <s v="Cholula"/>
    <x v="0"/>
    <x v="0"/>
    <s v=" "/>
    <n v="138433"/>
    <n v="59.0792822276916"/>
    <s v="Muy bajo"/>
    <n v="-1.068962"/>
    <s v="Muy bajo"/>
    <n v="0.1525"/>
    <n v="0.37660399999999999"/>
    <n v="0"/>
    <n v="0"/>
  </r>
  <r>
    <n v="141"/>
    <x v="140"/>
    <n v="23"/>
    <s v="Acatlán"/>
    <x v="2"/>
    <x v="2"/>
    <s v=" "/>
    <n v="3488"/>
    <n v="52.863825394460903"/>
    <s v="Medio"/>
    <n v="-0.23583699999999999"/>
    <s v="Bajo"/>
    <n v="0.159333"/>
    <n v="0.35260999999999998"/>
    <n v="21"/>
    <n v="0.60206422018348627"/>
  </r>
  <r>
    <n v="142"/>
    <x v="141"/>
    <n v="14"/>
    <s v="Ciudad Serdán"/>
    <x v="3"/>
    <x v="3"/>
    <s v=" "/>
    <n v="30639"/>
    <n v="55.452098242927804"/>
    <s v="Bajo"/>
    <n v="2.6461999999999999E-2"/>
    <s v="Bajo"/>
    <n v="0.201852"/>
    <n v="0.31984600000000002"/>
    <n v="242"/>
    <n v="0.78984301054211958"/>
  </r>
  <r>
    <n v="143"/>
    <x v="142"/>
    <n v="7"/>
    <s v="San Martín Texmelucan"/>
    <x v="0"/>
    <x v="0"/>
    <s v=" "/>
    <n v="34880"/>
    <n v="56.842907656558197"/>
    <s v="Muy bajo"/>
    <n v="-0.70499599999999996"/>
    <s v="Bajo"/>
    <n v="0.22346299999999999"/>
    <n v="0.29602299999999998"/>
    <n v="49"/>
    <n v="0.14048165137614679"/>
  </r>
  <r>
    <n v="144"/>
    <x v="143"/>
    <n v="15"/>
    <s v="Tecamachalco"/>
    <x v="3"/>
    <x v="3"/>
    <s v=" "/>
    <n v="16790"/>
    <n v="53.8076128514112"/>
    <s v="Medio"/>
    <n v="7.8763E-2"/>
    <s v="Bajo"/>
    <n v="0.181226"/>
    <n v="0.30631799999999998"/>
    <n v="97"/>
    <n v="0.57772483621203097"/>
  </r>
  <r>
    <n v="145"/>
    <x v="144"/>
    <n v="26"/>
    <s v="Ajalpan"/>
    <x v="6"/>
    <x v="6"/>
    <s v=" "/>
    <n v="13189"/>
    <n v="47.7343596432016"/>
    <s v="Muy alto"/>
    <n v="2.0368079999999997"/>
    <s v="Muy alto"/>
    <n v="0.18018100000000001"/>
    <n v="0.32317200000000001"/>
    <n v="9581"/>
    <n v="72.643869891576315"/>
  </r>
  <r>
    <n v="146"/>
    <x v="145"/>
    <n v="29"/>
    <s v="Tepexi de Rodríguez"/>
    <x v="2"/>
    <x v="2"/>
    <s v=" "/>
    <n v="749"/>
    <n v="52.396567054632399"/>
    <s v="Alto"/>
    <n v="0.40689899999999996"/>
    <s v="Medio"/>
    <n v="0.24834800000000001"/>
    <n v="0.30318499999999998"/>
    <n v="0"/>
    <n v="0"/>
  </r>
  <r>
    <n v="147"/>
    <x v="146"/>
    <n v="29"/>
    <s v="Tepexi de Rodríguez"/>
    <x v="2"/>
    <x v="2"/>
    <s v=" "/>
    <n v="6341"/>
    <n v="50.778477471686202"/>
    <s v="Alto"/>
    <n v="0.61647399999999997"/>
    <s v="Medio"/>
    <n v="0.17372000000000001"/>
    <n v="0.33916299999999999"/>
    <n v="1075"/>
    <n v="16.953161961835672"/>
  </r>
  <r>
    <n v="148"/>
    <x v="147"/>
    <n v="21"/>
    <s v="Atlixco"/>
    <x v="4"/>
    <x v="4"/>
    <s v=" "/>
    <n v="11498"/>
    <n v="51.630452720552597"/>
    <s v="Alto"/>
    <n v="0.239728"/>
    <s v="Medio"/>
    <n v="0.198574"/>
    <n v="0.30954100000000001"/>
    <n v="0"/>
    <n v="0"/>
  </r>
  <r>
    <n v="149"/>
    <x v="148"/>
    <n v="25"/>
    <s v="Tehuacán"/>
    <x v="6"/>
    <x v="6"/>
    <s v=" "/>
    <n v="30309"/>
    <n v="53.498728711565803"/>
    <s v="Medio"/>
    <n v="0.19644999999999999"/>
    <s v="Medio"/>
    <n v="0.23464299999999999"/>
    <n v="0.290219"/>
    <n v="1448"/>
    <n v="4.7774588406084"/>
  </r>
  <r>
    <n v="150"/>
    <x v="149"/>
    <n v="29"/>
    <s v="Tepexi de Rodríguez"/>
    <x v="2"/>
    <x v="2"/>
    <s v=" "/>
    <n v="6105"/>
    <n v="52.068929201540001"/>
    <s v="Alto"/>
    <n v="0.20180599999999999"/>
    <s v="Medio"/>
    <n v="0.183697"/>
    <n v="0.32804899999999998"/>
    <n v="1168"/>
    <n v="19.131859131859134"/>
  </r>
  <r>
    <n v="151"/>
    <x v="150"/>
    <n v="13"/>
    <s v="Tepeaca"/>
    <x v="3"/>
    <x v="3"/>
    <s v=" "/>
    <n v="9315"/>
    <n v="56.082145796226897"/>
    <s v="Bajo"/>
    <n v="-0.59009499999999993"/>
    <s v="Bajo"/>
    <n v="0.179559"/>
    <n v="0.33926099999999998"/>
    <n v="0"/>
    <n v="0"/>
  </r>
  <r>
    <n v="152"/>
    <x v="151"/>
    <n v="14"/>
    <s v="Ciudad Serdán"/>
    <x v="3"/>
    <x v="3"/>
    <s v=" "/>
    <n v="12631"/>
    <n v="55.071446095740299"/>
    <s v="Bajo"/>
    <n v="-0.12137999999999999"/>
    <s v="Bajo"/>
    <n v="0.221249"/>
    <n v="0.31397999999999998"/>
    <n v="0"/>
    <n v="0"/>
  </r>
  <r>
    <n v="153"/>
    <x v="152"/>
    <n v="12"/>
    <s v="Amozoc"/>
    <x v="0"/>
    <x v="0"/>
    <s v=" "/>
    <n v="23625"/>
    <n v="55.5035318931278"/>
    <s v="Bajo"/>
    <n v="-0.51146499999999995"/>
    <s v="Bajo"/>
    <n v="0.186782"/>
    <n v="0.31212699999999999"/>
    <n v="0"/>
    <n v="0"/>
  </r>
  <r>
    <n v="154"/>
    <x v="153"/>
    <n v="15"/>
    <s v="Tecamachalco"/>
    <x v="3"/>
    <x v="3"/>
    <s v="si"/>
    <n v="80771"/>
    <n v="55.808833505111899"/>
    <s v="Bajo"/>
    <n v="-0.46801699999999996"/>
    <s v="Bajo"/>
    <n v="0.19026999999999999"/>
    <n v="0.33002300000000001"/>
    <n v="29"/>
    <n v="3.5903975436728526E-2"/>
  </r>
  <r>
    <n v="155"/>
    <x v="154"/>
    <n v="23"/>
    <s v="Acatlán"/>
    <x v="2"/>
    <x v="2"/>
    <s v=" "/>
    <n v="6830"/>
    <n v="53.244628459938603"/>
    <s v="Medio"/>
    <n v="-0.16429199999999999"/>
    <s v="Bajo"/>
    <n v="0.14591000000000001"/>
    <n v="0.38556800000000002"/>
    <n v="1654"/>
    <n v="24.216691068814058"/>
  </r>
  <r>
    <n v="156"/>
    <x v="155"/>
    <s v="24,25"/>
    <s v="Tehuacán"/>
    <x v="6"/>
    <x v="6"/>
    <s v="si"/>
    <n v="327312"/>
    <n v="57.173629565956503"/>
    <s v="Muy bajo"/>
    <n v="-0.66140999999999994"/>
    <s v="Bajo"/>
    <n v="0.198741"/>
    <n v="0.32369900000000001"/>
    <n v="2733"/>
    <n v="0.83498313535709057"/>
  </r>
  <r>
    <n v="157"/>
    <x v="156"/>
    <n v="23"/>
    <s v="Acatlán"/>
    <x v="2"/>
    <x v="2"/>
    <s v=" "/>
    <n v="12672"/>
    <n v="52.217448168351602"/>
    <s v="Alto"/>
    <n v="7.5558E-2"/>
    <s v="Bajo"/>
    <n v="0.15848000000000001"/>
    <n v="0.341088"/>
    <n v="1142"/>
    <n v="9.0119949494949481"/>
  </r>
  <r>
    <n v="158"/>
    <x v="157"/>
    <n v="6"/>
    <s v="Teziutlán"/>
    <x v="1"/>
    <x v="1"/>
    <s v=" "/>
    <n v="6743"/>
    <n v="50.149683979948001"/>
    <s v="Alto"/>
    <n v="0.64953799999999995"/>
    <s v="Medio"/>
    <n v="0.193638"/>
    <n v="0.31843900000000003"/>
    <n v="1765"/>
    <n v="26.175292896336945"/>
  </r>
  <r>
    <n v="159"/>
    <x v="158"/>
    <n v="29"/>
    <s v="Tepexi de Rodríguez"/>
    <x v="2"/>
    <x v="2"/>
    <s v=" "/>
    <n v="3836"/>
    <n v="48.7359645518723"/>
    <s v="Alto"/>
    <n v="1.075963"/>
    <s v="Alto"/>
    <n v="0.16556599999999999"/>
    <n v="0.34752"/>
    <n v="937"/>
    <n v="24.426485922836289"/>
  </r>
  <r>
    <n v="160"/>
    <x v="159"/>
    <n v="28"/>
    <s v="Chiautla"/>
    <x v="2"/>
    <x v="2"/>
    <s v=" "/>
    <n v="3689"/>
    <n v="53.474410654861302"/>
    <s v="Medio"/>
    <n v="-0.25590599999999997"/>
    <s v="Bajo"/>
    <n v="0.187526"/>
    <n v="0.330376"/>
    <n v="0"/>
    <n v="0"/>
  </r>
  <r>
    <n v="161"/>
    <x v="160"/>
    <n v="24"/>
    <s v="Tehuacán"/>
    <x v="6"/>
    <x v="6"/>
    <s v=" "/>
    <n v="22218"/>
    <n v="54.804570762527803"/>
    <s v="Bajo"/>
    <n v="-0.32403599999999999"/>
    <s v="Bajo"/>
    <n v="0.22800000000000001"/>
    <n v="0.30115700000000001"/>
    <n v="94"/>
    <n v="0.42308038527320185"/>
  </r>
  <r>
    <n v="162"/>
    <x v="161"/>
    <n v="27"/>
    <s v="Cuautempan"/>
    <x v="5"/>
    <x v="5"/>
    <s v=" "/>
    <n v="4155"/>
    <n v="47.9911167872867"/>
    <s v="Muy alto"/>
    <n v="1.7582679999999999"/>
    <s v="Alto"/>
    <n v="0.14033100000000001"/>
    <n v="0.35165000000000002"/>
    <n v="0"/>
    <n v="0"/>
  </r>
  <r>
    <n v="163"/>
    <x v="162"/>
    <n v="12"/>
    <s v="Amozoc"/>
    <x v="0"/>
    <x v="0"/>
    <s v=" "/>
    <n v="18854"/>
    <n v="55.974016496709901"/>
    <s v="Bajo"/>
    <n v="-5.1323999999999995E-2"/>
    <s v="Bajo"/>
    <n v="0.18368300000000001"/>
    <n v="0.31733299999999998"/>
    <n v="5"/>
    <n v="2.6519571443725472E-2"/>
  </r>
  <r>
    <n v="164"/>
    <x v="163"/>
    <n v="13"/>
    <s v="Tepeaca"/>
    <x v="3"/>
    <x v="3"/>
    <s v="si"/>
    <n v="84270"/>
    <n v="55.574031311969698"/>
    <s v="Bajo"/>
    <n v="-0.42716799999999999"/>
    <s v="Bajo"/>
    <n v="0.17488100000000001"/>
    <n v="0.33299400000000001"/>
    <n v="234"/>
    <n v="0.27767888928444284"/>
  </r>
  <r>
    <n v="165"/>
    <x v="164"/>
    <n v="22"/>
    <s v="Izúcar de Matamoros"/>
    <x v="4"/>
    <x v="4"/>
    <s v=" "/>
    <n v="1216"/>
    <n v="49.8345162201161"/>
    <s v="Alto"/>
    <n v="0.79108400000000001"/>
    <s v="Medio"/>
    <n v="0.10889600000000001"/>
    <n v="0.32386799999999999"/>
    <n v="399"/>
    <n v="32.8125"/>
  </r>
  <r>
    <n v="166"/>
    <x v="165"/>
    <n v="22"/>
    <s v="Izúcar de Matamoros"/>
    <x v="4"/>
    <x v="4"/>
    <s v=" "/>
    <n v="8918"/>
    <n v="54.575183847925203"/>
    <s v="Medio"/>
    <n v="-0.315133"/>
    <s v="Bajo"/>
    <n v="0.166819"/>
    <n v="0.347304"/>
    <n v="425"/>
    <n v="4.7656425207445618"/>
  </r>
  <r>
    <n v="167"/>
    <x v="166"/>
    <n v="27"/>
    <s v="Cuautempan"/>
    <x v="5"/>
    <x v="5"/>
    <s v=" "/>
    <n v="10373"/>
    <n v="48.927500570206597"/>
    <s v="Alto"/>
    <n v="1.8186249999999999"/>
    <s v="Muy alto"/>
    <n v="0.18234400000000001"/>
    <n v="0.32113900000000001"/>
    <n v="4863"/>
    <n v="46.88132652077509"/>
  </r>
  <r>
    <n v="168"/>
    <x v="167"/>
    <n v="22"/>
    <s v="Izúcar de Matamoros"/>
    <x v="4"/>
    <x v="4"/>
    <s v=" "/>
    <n v="7523"/>
    <n v="50.540170278067897"/>
    <s v="Alto"/>
    <n v="0.908833"/>
    <s v="Medio"/>
    <n v="0.20839099999999999"/>
    <n v="0.345082"/>
    <n v="248"/>
    <n v="3.2965572245114982"/>
  </r>
  <r>
    <n v="169"/>
    <x v="168"/>
    <n v="29"/>
    <s v="Tepexi de Rodríguez"/>
    <x v="2"/>
    <x v="2"/>
    <s v="si"/>
    <n v="22331"/>
    <n v="52.619841699619002"/>
    <s v="Alto"/>
    <n v="9.7334999999999991E-2"/>
    <s v="Bajo"/>
    <n v="0.18315999999999999"/>
    <n v="0.336399"/>
    <n v="3099"/>
    <n v="13.877569298284895"/>
  </r>
  <r>
    <n v="170"/>
    <x v="169"/>
    <n v="5"/>
    <s v="Libres"/>
    <x v="3"/>
    <x v="3"/>
    <s v=" "/>
    <n v="19200"/>
    <n v="53.9553903350347"/>
    <s v="Medio"/>
    <n v="-4.5746999999999996E-2"/>
    <s v="Bajo"/>
    <n v="0.21475900000000001"/>
    <n v="0.32213199999999997"/>
    <n v="40"/>
    <n v="0.20833333333333334"/>
  </r>
  <r>
    <n v="171"/>
    <x v="170"/>
    <n v="30"/>
    <s v="Acatzingo"/>
    <x v="3"/>
    <x v="3"/>
    <s v=" "/>
    <n v="3851"/>
    <n v="55.453129065379002"/>
    <s v="Bajo"/>
    <n v="-0.55204999999999993"/>
    <s v="Bajo"/>
    <n v="0.22652700000000001"/>
    <n v="0.28355200000000003"/>
    <n v="0"/>
    <n v="0"/>
  </r>
  <r>
    <n v="172"/>
    <x v="171"/>
    <n v="3"/>
    <s v="Chignahuapan"/>
    <x v="5"/>
    <x v="5"/>
    <s v=" "/>
    <n v="27216"/>
    <n v="52.969169032895898"/>
    <s v="Medio"/>
    <n v="0.32748099999999997"/>
    <s v="Medio"/>
    <n v="0.15552299999999999"/>
    <n v="0.34676499999999999"/>
    <n v="7450"/>
    <n v="27.37360376249265"/>
  </r>
  <r>
    <n v="173"/>
    <x v="172"/>
    <n v="6"/>
    <s v="Teziutlán"/>
    <x v="1"/>
    <x v="1"/>
    <s v=" "/>
    <n v="6653"/>
    <n v="57.837485359385497"/>
    <s v="Muy bajo"/>
    <n v="-0.63199399999999994"/>
    <s v="Bajo"/>
    <n v="0.16173699999999999"/>
    <n v="0.378689"/>
    <n v="0"/>
    <n v="0"/>
  </r>
  <r>
    <n v="174"/>
    <x v="173"/>
    <n v="6"/>
    <s v="Teziutlán"/>
    <x v="1"/>
    <x v="1"/>
    <s v="si"/>
    <n v="103583"/>
    <n v="57.521181811823197"/>
    <s v="Muy bajo"/>
    <n v="-0.76236799999999993"/>
    <s v="Muy bajo"/>
    <n v="0.18595800000000001"/>
    <n v="0.34292899999999998"/>
    <n v="460"/>
    <n v="0.44408831565025148"/>
  </r>
  <r>
    <n v="175"/>
    <x v="174"/>
    <n v="21"/>
    <s v="Atlixco"/>
    <x v="4"/>
    <x v="4"/>
    <s v=" "/>
    <n v="14432"/>
    <n v="54.674257753258601"/>
    <s v="Bajo"/>
    <n v="-0.18744999999999998"/>
    <s v="Bajo"/>
    <n v="0.18731100000000001"/>
    <n v="0.338864"/>
    <n v="0"/>
    <n v="0"/>
  </r>
  <r>
    <n v="176"/>
    <x v="175"/>
    <n v="22"/>
    <s v="Izúcar de Matamoros"/>
    <x v="4"/>
    <x v="4"/>
    <s v=" "/>
    <n v="9664"/>
    <n v="54.445606760237702"/>
    <s v="Medio"/>
    <n v="-0.47613499999999997"/>
    <s v="Bajo"/>
    <n v="0.18887100000000001"/>
    <n v="0.33729199999999998"/>
    <n v="0"/>
    <n v="0"/>
  </r>
  <r>
    <n v="177"/>
    <x v="176"/>
    <n v="24"/>
    <s v="Tehuacán"/>
    <x v="6"/>
    <x v="6"/>
    <s v=" "/>
    <n v="54757"/>
    <n v="52.9058813524694"/>
    <s v="Medio"/>
    <n v="0.24559099999999998"/>
    <s v="Medio"/>
    <n v="0.213892"/>
    <n v="0.31262699999999999"/>
    <n v="4438"/>
    <n v="8.1048998301587023"/>
  </r>
  <r>
    <n v="178"/>
    <x v="177"/>
    <n v="1"/>
    <s v="Xicotepec"/>
    <x v="5"/>
    <x v="5"/>
    <s v=" "/>
    <n v="15977"/>
    <n v="49.887081938648798"/>
    <s v="Alto"/>
    <n v="1.0084929999999999"/>
    <s v="Alto"/>
    <n v="0.20243"/>
    <n v="0.30252499999999999"/>
    <n v="11867"/>
    <n v="74.275521061525936"/>
  </r>
  <r>
    <n v="179"/>
    <x v="178"/>
    <n v="5"/>
    <s v="Libres"/>
    <x v="3"/>
    <x v="3"/>
    <s v=" "/>
    <n v="31639"/>
    <n v="53.996064137247899"/>
    <s v="Medio"/>
    <n v="8.8433999999999999E-2"/>
    <s v="Bajo"/>
    <n v="0.174011"/>
    <n v="0.33264300000000002"/>
    <n v="247"/>
    <n v="0.78068206959764852"/>
  </r>
  <r>
    <n v="180"/>
    <x v="179"/>
    <n v="7"/>
    <s v="San Martín Texmelucan"/>
    <x v="0"/>
    <x v="0"/>
    <s v=" "/>
    <n v="41547"/>
    <n v="55.709229183395998"/>
    <s v="Bajo"/>
    <n v="-0.43126300000000001"/>
    <s v="Bajo"/>
    <n v="0.22444"/>
    <n v="0.30199799999999999"/>
    <n v="9"/>
    <n v="2.1662213878258358E-2"/>
  </r>
  <r>
    <n v="181"/>
    <x v="180"/>
    <n v="8"/>
    <s v="Huejotzingo"/>
    <x v="0"/>
    <x v="0"/>
    <s v=" "/>
    <n v="7425"/>
    <n v="56.962096529413799"/>
    <s v="Muy bajo"/>
    <n v="-0.60448599999999997"/>
    <s v="Bajo"/>
    <n v="0.172626"/>
    <n v="0.34179300000000001"/>
    <n v="0"/>
    <n v="0"/>
  </r>
  <r>
    <n v="182"/>
    <x v="181"/>
    <n v="13"/>
    <s v="Tepeaca"/>
    <x v="3"/>
    <x v="3"/>
    <s v=" "/>
    <n v="5390"/>
    <n v="55.254764873191903"/>
    <s v="Bajo"/>
    <n v="-7.5226000000000001E-2"/>
    <s v="Bajo"/>
    <n v="0.18606700000000001"/>
    <n v="0.32303199999999999"/>
    <n v="0"/>
    <n v="0"/>
  </r>
  <r>
    <n v="183"/>
    <x v="182"/>
    <n v="2"/>
    <s v="Huauchinango"/>
    <x v="5"/>
    <x v="5"/>
    <s v=" "/>
    <n v="20433"/>
    <n v="49.374095540902601"/>
    <s v="Alto"/>
    <n v="1.4129669999999999"/>
    <s v="Alto"/>
    <n v="0.178482"/>
    <n v="0.32472800000000002"/>
    <n v="7529"/>
    <n v="36.847256888366857"/>
  </r>
  <r>
    <n v="184"/>
    <x v="183"/>
    <n v="1"/>
    <s v="Xicotepec"/>
    <x v="5"/>
    <x v="5"/>
    <s v=" "/>
    <n v="6422"/>
    <n v="50.892132164411201"/>
    <s v="Alto"/>
    <n v="1.0685169999999999"/>
    <s v="Alto"/>
    <n v="0.19364799999999999"/>
    <n v="0.30980600000000003"/>
    <n v="778"/>
    <n v="12.114606041731548"/>
  </r>
  <r>
    <n v="185"/>
    <x v="184"/>
    <n v="22"/>
    <s v="Izúcar de Matamoros"/>
    <x v="4"/>
    <x v="4"/>
    <s v=" "/>
    <n v="10344"/>
    <n v="53.3066844914418"/>
    <s v="Medio"/>
    <n v="-0.18010799999999999"/>
    <s v="Bajo"/>
    <n v="0.21412200000000001"/>
    <n v="0.31381399999999998"/>
    <n v="0"/>
    <n v="0"/>
  </r>
  <r>
    <n v="186"/>
    <x v="185"/>
    <n v="31"/>
    <s v="Tlatlauquitepec"/>
    <x v="1"/>
    <x v="1"/>
    <s v="si"/>
    <n v="55576"/>
    <n v="54.835262251371603"/>
    <s v="Bajo"/>
    <n v="-0.16889099999999999"/>
    <s v="Bajo"/>
    <n v="0.164822"/>
    <n v="0.369593"/>
    <n v="8098"/>
    <n v="14.57103785806823"/>
  </r>
  <r>
    <n v="187"/>
    <x v="186"/>
    <n v="1"/>
    <s v="Xicotepec"/>
    <x v="5"/>
    <x v="5"/>
    <s v=" "/>
    <n v="4934"/>
    <n v="50.012191339992803"/>
    <s v="Alto"/>
    <n v="1.109729"/>
    <s v="Alto"/>
    <n v="0.183171"/>
    <n v="0.33803499999999997"/>
    <n v="2964"/>
    <n v="60.072963113092825"/>
  </r>
  <r>
    <n v="188"/>
    <x v="187"/>
    <n v="22"/>
    <s v="Izúcar de Matamoros"/>
    <x v="4"/>
    <x v="4"/>
    <s v=" "/>
    <n v="19315"/>
    <n v="52.550176868880897"/>
    <s v="Alto"/>
    <n v="0.431647"/>
    <s v="Medio"/>
    <n v="0.193747"/>
    <n v="0.33014700000000002"/>
    <n v="2633"/>
    <n v="13.631892311674864"/>
  </r>
  <r>
    <n v="189"/>
    <x v="188"/>
    <n v="30"/>
    <s v="Acatzingo"/>
    <x v="3"/>
    <x v="3"/>
    <s v=" "/>
    <n v="22454"/>
    <n v="55.030058359446301"/>
    <s v="Bajo"/>
    <n v="-0.277561"/>
    <s v="Bajo"/>
    <n v="0.18771699999999999"/>
    <n v="0.30563899999999999"/>
    <n v="10"/>
    <n v="4.453549478934711E-2"/>
  </r>
  <r>
    <n v="190"/>
    <x v="189"/>
    <n v="23"/>
    <s v="Acatlán"/>
    <x v="2"/>
    <x v="2"/>
    <s v=" "/>
    <n v="1187"/>
    <n v="53.8373754511084"/>
    <s v="Medio"/>
    <n v="-8.5726999999999998E-2"/>
    <s v="Bajo"/>
    <n v="0.16514000000000001"/>
    <n v="0.35249900000000001"/>
    <n v="0"/>
    <n v="0"/>
  </r>
  <r>
    <n v="191"/>
    <x v="190"/>
    <n v="23"/>
    <s v="Acatlán"/>
    <x v="2"/>
    <x v="2"/>
    <s v=" "/>
    <n v="9871"/>
    <n v="52.366792579385802"/>
    <s v="Alto"/>
    <n v="4.3071999999999999E-2"/>
    <s v="Bajo"/>
    <n v="0.16666400000000001"/>
    <n v="0.33848800000000001"/>
    <n v="902"/>
    <n v="9.1378786343835472"/>
  </r>
  <r>
    <n v="192"/>
    <x v="191"/>
    <n v="31"/>
    <s v="Tlatlauquitepec"/>
    <x v="1"/>
    <x v="1"/>
    <s v=" "/>
    <n v="5924"/>
    <n v="53.129969729952897"/>
    <s v="Medio"/>
    <n v="0.28154899999999999"/>
    <s v="Medio"/>
    <n v="0.166292"/>
    <n v="0.32749600000000001"/>
    <n v="665"/>
    <n v="11.225523295070898"/>
  </r>
  <r>
    <n v="193"/>
    <x v="192"/>
    <n v="29"/>
    <s v="Tepexi de Rodríguez"/>
    <x v="2"/>
    <x v="2"/>
    <s v=" "/>
    <n v="6476"/>
    <n v="52.251099553055703"/>
    <s v="Alto"/>
    <n v="0.32319100000000001"/>
    <s v="Medio"/>
    <n v="0.229681"/>
    <n v="0.29107300000000003"/>
    <n v="117"/>
    <n v="1.8066707844348364"/>
  </r>
  <r>
    <n v="194"/>
    <x v="193"/>
    <n v="1"/>
    <s v="Xicotepec"/>
    <x v="5"/>
    <x v="5"/>
    <s v=" "/>
    <n v="28395"/>
    <n v="53.205333761774703"/>
    <s v="Medio"/>
    <n v="-8.7793999999999997E-2"/>
    <s v="Bajo"/>
    <n v="0.182201"/>
    <n v="0.31903900000000002"/>
    <n v="1010"/>
    <n v="3.5569642542701181"/>
  </r>
  <r>
    <n v="195"/>
    <x v="194"/>
    <n v="26"/>
    <s v="Ajalpan"/>
    <x v="6"/>
    <x v="6"/>
    <s v=" "/>
    <n v="26559"/>
    <n v="47.961470070223001"/>
    <s v="Muy alto"/>
    <n v="1.8759329999999999"/>
    <s v="Muy alto"/>
    <n v="0.15512699999999999"/>
    <n v="0.34524500000000002"/>
    <n v="8419"/>
    <n v="31.699235663993374"/>
  </r>
  <r>
    <n v="196"/>
    <x v="195"/>
    <n v="23"/>
    <s v="Acatlán"/>
    <x v="2"/>
    <x v="2"/>
    <s v=" "/>
    <n v="1570"/>
    <n v="53.531802284579399"/>
    <s v="Medio"/>
    <n v="-0.10925"/>
    <s v="Bajo"/>
    <n v="0.13747799999999999"/>
    <n v="0.40729500000000002"/>
    <n v="139"/>
    <n v="8.8535031847133752"/>
  </r>
  <r>
    <n v="197"/>
    <x v="196"/>
    <n v="1"/>
    <s v="Xicotepec"/>
    <x v="5"/>
    <x v="5"/>
    <s v="si"/>
    <n v="80591"/>
    <n v="54.833252595700898"/>
    <s v="Bajo"/>
    <n v="-0.212064"/>
    <s v="Bajo"/>
    <n v="0.17511699999999999"/>
    <n v="0.34009800000000001"/>
    <n v="7800"/>
    <n v="9.6785000806541674"/>
  </r>
  <r>
    <n v="198"/>
    <x v="197"/>
    <n v="28"/>
    <s v="Chiautla"/>
    <x v="2"/>
    <x v="2"/>
    <s v=" "/>
    <n v="1312"/>
    <n v="47.310591679785098"/>
    <s v="Muy alto"/>
    <n v="0.65977299999999994"/>
    <s v="Medio"/>
    <n v="0.22275"/>
    <n v="0.32162400000000002"/>
    <n v="0"/>
    <n v="0"/>
  </r>
  <r>
    <n v="199"/>
    <x v="198"/>
    <n v="5"/>
    <s v="Libres"/>
    <x v="3"/>
    <x v="3"/>
    <s v=" "/>
    <n v="42943"/>
    <n v="53.302421367153002"/>
    <s v="Medio"/>
    <n v="0.27488999999999997"/>
    <s v="Medio"/>
    <n v="0.20235600000000001"/>
    <n v="0.30354500000000001"/>
    <n v="7249"/>
    <n v="16.880516032880795"/>
  </r>
  <r>
    <n v="200"/>
    <x v="199"/>
    <n v="3"/>
    <s v="Chignahuapan"/>
    <x v="5"/>
    <x v="5"/>
    <s v=" "/>
    <n v="3443"/>
    <n v="51.711497426748501"/>
    <s v="Alto"/>
    <n v="0.88473299999999999"/>
    <s v="Medio"/>
    <n v="0.17313400000000001"/>
    <n v="0.37433100000000002"/>
    <n v="1491"/>
    <n v="43.305257043276214"/>
  </r>
  <r>
    <n v="201"/>
    <x v="200"/>
    <n v="29"/>
    <s v="Tepexi de Rodríguez"/>
    <x v="2"/>
    <x v="2"/>
    <s v=" "/>
    <n v="3375"/>
    <n v="53.589464586398499"/>
    <s v="Medio"/>
    <n v="-0.32852799999999999"/>
    <s v="Bajo"/>
    <n v="0.19543199999999999"/>
    <n v="0.30729400000000001"/>
    <n v="1509"/>
    <n v="44.711111111111116"/>
  </r>
  <r>
    <n v="202"/>
    <x v="201"/>
    <n v="27"/>
    <s v="Cuautempan"/>
    <x v="5"/>
    <x v="5"/>
    <s v=" "/>
    <n v="13025"/>
    <n v="50.3628397177973"/>
    <s v="Alto"/>
    <n v="1.2556749999999999"/>
    <s v="Alto"/>
    <n v="0.21244399999999999"/>
    <n v="0.31457600000000002"/>
    <n v="3587"/>
    <n v="27.539347408829173"/>
  </r>
  <r>
    <n v="203"/>
    <x v="202"/>
    <n v="24"/>
    <s v="Tehuacán"/>
    <x v="6"/>
    <x v="6"/>
    <s v=" "/>
    <n v="7178"/>
    <n v="53.753877991109803"/>
    <s v="Medio"/>
    <n v="0.15712799999999999"/>
    <s v="Medio"/>
    <n v="0.183864"/>
    <n v="0.32191599999999998"/>
    <n v="270"/>
    <n v="3.761493452215102"/>
  </r>
  <r>
    <n v="204"/>
    <x v="203"/>
    <n v="31"/>
    <s v="Tlatlauquitepec"/>
    <x v="1"/>
    <x v="1"/>
    <s v=" "/>
    <n v="7926"/>
    <n v="55.024935616041503"/>
    <s v="Bajo"/>
    <n v="-3.0646999999999997E-2"/>
    <s v="Bajo"/>
    <n v="0.16359099999999999"/>
    <n v="0.368224"/>
    <n v="169"/>
    <n v="2.1322230633358568"/>
  </r>
  <r>
    <n v="205"/>
    <x v="204"/>
    <n v="15"/>
    <s v="Tecamachalco"/>
    <x v="3"/>
    <x v="3"/>
    <s v=" "/>
    <n v="26392"/>
    <n v="54.653209454785497"/>
    <s v="Bajo"/>
    <n v="-0.139734"/>
    <s v="Bajo"/>
    <n v="0.193777"/>
    <n v="0.29720800000000003"/>
    <n v="58"/>
    <n v="0.21976356471658079"/>
  </r>
  <r>
    <n v="206"/>
    <x v="205"/>
    <n v="29"/>
    <s v="Tepexi de Rodríguez"/>
    <x v="2"/>
    <x v="2"/>
    <s v=" "/>
    <n v="4647"/>
    <n v="51.238189299383698"/>
    <s v="Alto"/>
    <n v="0.29963200000000001"/>
    <s v="Medio"/>
    <n v="0.21365200000000001"/>
    <n v="0.31183899999999998"/>
    <n v="526"/>
    <n v="11.319130621906606"/>
  </r>
  <r>
    <n v="207"/>
    <x v="206"/>
    <n v="4"/>
    <s v="Zacapoaxtla"/>
    <x v="1"/>
    <x v="1"/>
    <s v="si"/>
    <n v="57887"/>
    <n v="53.748683299658701"/>
    <s v="Medio"/>
    <n v="0.166189"/>
    <s v="Medio"/>
    <n v="0.18662300000000001"/>
    <n v="0.352964"/>
    <n v="6083"/>
    <n v="10.508404304938933"/>
  </r>
  <r>
    <n v="208"/>
    <x v="207"/>
    <n v="2"/>
    <s v="Huauchinango"/>
    <x v="5"/>
    <x v="5"/>
    <s v=" "/>
    <n v="87361"/>
    <n v="55.424890378221697"/>
    <s v="Bajo"/>
    <n v="-0.28795100000000001"/>
    <s v="Bajo"/>
    <n v="0.14601"/>
    <n v="0.38330199999999998"/>
    <n v="10913"/>
    <n v="12.491844186765261"/>
  </r>
  <r>
    <n v="209"/>
    <x v="208"/>
    <n v="24"/>
    <s v="Tehuacán"/>
    <x v="6"/>
    <x v="6"/>
    <s v=" "/>
    <n v="8595"/>
    <n v="53.139099325982798"/>
    <s v="Medio"/>
    <n v="3.7017000000000001E-2"/>
    <s v="Bajo"/>
    <n v="0.16101099999999999"/>
    <n v="0.34558"/>
    <n v="924"/>
    <n v="10.75043630017452"/>
  </r>
  <r>
    <n v="210"/>
    <x v="209"/>
    <n v="27"/>
    <s v="Cuautempan"/>
    <x v="5"/>
    <x v="5"/>
    <s v=" "/>
    <n v="5675"/>
    <n v="52.859216005873499"/>
    <s v="Medio"/>
    <n v="0.45530599999999999"/>
    <s v="Medio"/>
    <n v="0.164269"/>
    <n v="0.35270299999999999"/>
    <n v="0"/>
    <n v="0"/>
  </r>
  <r>
    <n v="211"/>
    <x v="210"/>
    <n v="31"/>
    <s v="Tlatlauquitepec"/>
    <x v="1"/>
    <x v="1"/>
    <s v=" "/>
    <n v="16752"/>
    <n v="57.252353704232"/>
    <s v="Muy bajo"/>
    <n v="-0.65854199999999996"/>
    <s v="Bajo"/>
    <n v="0.173486"/>
    <n v="0.35818800000000001"/>
    <n v="0"/>
    <n v="0"/>
  </r>
  <r>
    <n v="212"/>
    <x v="211"/>
    <n v="3"/>
    <s v="Chignahuapan"/>
    <x v="5"/>
    <x v="5"/>
    <s v=" "/>
    <n v="20717"/>
    <n v="51.192918692924799"/>
    <s v="Alto"/>
    <n v="1.0356380000000001"/>
    <s v="Alto"/>
    <n v="0.194328"/>
    <n v="0.31720100000000001"/>
    <n v="3064"/>
    <n v="14.78978616595067"/>
  </r>
  <r>
    <n v="213"/>
    <x v="212"/>
    <n v="1"/>
    <s v="Xicotepec"/>
    <x v="5"/>
    <x v="5"/>
    <s v=" "/>
    <n v="11967"/>
    <n v="51.122295488422701"/>
    <s v="Alto"/>
    <n v="0.78074899999999992"/>
    <s v="Medio"/>
    <n v="0.197242"/>
    <n v="0.29714099999999999"/>
    <n v="6068"/>
    <n v="50.706108464945267"/>
  </r>
  <r>
    <n v="214"/>
    <x v="213"/>
    <n v="26"/>
    <s v="Ajalpan"/>
    <x v="6"/>
    <x v="6"/>
    <s v=" "/>
    <n v="18359"/>
    <n v="54.4523364875769"/>
    <s v="Medio"/>
    <n v="-6.7003999999999994E-2"/>
    <s v="Bajo"/>
    <n v="0.203232"/>
    <n v="0.30148200000000003"/>
    <n v="0"/>
    <n v="0"/>
  </r>
  <r>
    <n v="215"/>
    <x v="214"/>
    <n v="27"/>
    <s v="Cuautempan"/>
    <x v="5"/>
    <x v="5"/>
    <s v=" "/>
    <n v="4539"/>
    <n v="52.130395117063699"/>
    <s v="Alto"/>
    <n v="0.96984899999999996"/>
    <s v="Alto"/>
    <n v="0.187502"/>
    <n v="0.334816"/>
    <n v="106"/>
    <n v="2.3353161489314824"/>
  </r>
  <r>
    <n v="216"/>
    <x v="215"/>
    <n v="4"/>
    <s v="Zacapoaxtla"/>
    <x v="1"/>
    <x v="1"/>
    <s v=" "/>
    <n v="2452"/>
    <n v="50.7778393792522"/>
    <s v="Alto"/>
    <n v="0.99209599999999998"/>
    <s v="Alto"/>
    <n v="0.16981599999999999"/>
    <n v="0.32536300000000001"/>
    <n v="217"/>
    <n v="8.8499184339314851"/>
  </r>
  <r>
    <n v="217"/>
    <x v="216"/>
    <n v="26"/>
    <s v="Ajalpan"/>
    <x v="6"/>
    <x v="6"/>
    <s v=" "/>
    <n v="20335"/>
    <n v="48.103820857821802"/>
    <s v="Muy alto"/>
    <n v="2.0523449999999999"/>
    <s v="Muy alto"/>
    <n v="0.148671"/>
    <n v="0.36954999999999999"/>
    <n v="8478"/>
    <n v="41.691664617654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228" firstHeaderRow="0" firstDataRow="1" firstDataCol="1"/>
  <pivotFields count="14">
    <pivotField showAll="0">
      <items count="220">
        <item h="1"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51"/>
        <item x="34"/>
        <item x="35"/>
        <item x="36"/>
        <item x="37"/>
        <item x="38"/>
        <item x="39"/>
        <item x="40"/>
        <item x="41"/>
        <item x="42"/>
        <item x="43"/>
        <item x="44"/>
        <item x="45"/>
        <item x="46"/>
        <item x="47"/>
        <item x="48"/>
        <item x="49"/>
        <item x="50"/>
        <item x="33"/>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t="default"/>
      </items>
    </pivotField>
    <pivotField axis="axisRow" showAll="0">
      <items count="220">
        <item x="1"/>
        <item x="2"/>
        <item x="3"/>
        <item x="4"/>
        <item x="5"/>
        <item x="6"/>
        <item x="7"/>
        <item x="8"/>
        <item x="9"/>
        <item x="10"/>
        <item x="11"/>
        <item x="12"/>
        <item x="13"/>
        <item x="14"/>
        <item x="15"/>
        <item x="16"/>
        <item x="17"/>
        <item x="18"/>
        <item x="80"/>
        <item x="19"/>
        <item x="20"/>
        <item x="21"/>
        <item x="22"/>
        <item x="23"/>
        <item x="24"/>
        <item x="25"/>
        <item x="26"/>
        <item x="27"/>
        <item x="28"/>
        <item x="99"/>
        <item x="29"/>
        <item x="45"/>
        <item x="46"/>
        <item x="47"/>
        <item x="48"/>
        <item x="50"/>
        <item x="49"/>
        <item x="33"/>
        <item x="52"/>
        <item x="53"/>
        <item x="54"/>
        <item x="55"/>
        <item x="56"/>
        <item x="58"/>
        <item x="59"/>
        <item x="30"/>
        <item x="31"/>
        <item x="32"/>
        <item x="51"/>
        <item x="34"/>
        <item x="35"/>
        <item x="36"/>
        <item x="37"/>
        <item x="38"/>
        <item x="39"/>
        <item x="40"/>
        <item x="41"/>
        <item x="42"/>
        <item x="43"/>
        <item x="44"/>
        <item x="60"/>
        <item x="61"/>
        <item x="62"/>
        <item x="63"/>
        <item x="0"/>
        <item x="64"/>
        <item x="65"/>
        <item x="66"/>
        <item x="67"/>
        <item x="68"/>
        <item x="57"/>
        <item x="69"/>
        <item x="70"/>
        <item x="71"/>
        <item x="72"/>
        <item x="73"/>
        <item x="150"/>
        <item x="74"/>
        <item x="75"/>
        <item x="76"/>
        <item x="77"/>
        <item x="78"/>
        <item x="79"/>
        <item x="81"/>
        <item x="82"/>
        <item x="83"/>
        <item x="84"/>
        <item x="85"/>
        <item x="86"/>
        <item x="87"/>
        <item x="88"/>
        <item x="89"/>
        <item x="90"/>
        <item x="91"/>
        <item x="92"/>
        <item x="95"/>
        <item x="93"/>
        <item x="94"/>
        <item x="118"/>
        <item x="96"/>
        <item x="97"/>
        <item x="98"/>
        <item x="100"/>
        <item x="101"/>
        <item x="102"/>
        <item x="103"/>
        <item x="104"/>
        <item x="105"/>
        <item x="106"/>
        <item x="107"/>
        <item x="108"/>
        <item x="109"/>
        <item x="110"/>
        <item x="111"/>
        <item x="112"/>
        <item x="113"/>
        <item x="114"/>
        <item x="115"/>
        <item x="116"/>
        <item x="117"/>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1"/>
        <item x="152"/>
        <item x="153"/>
        <item x="154"/>
        <item x="155"/>
        <item x="156"/>
        <item x="157"/>
        <item x="158"/>
        <item x="159"/>
        <item x="160"/>
        <item x="161"/>
        <item x="162"/>
        <item x="163"/>
        <item x="164"/>
        <item x="165"/>
        <item x="166"/>
        <item x="167"/>
        <item x="168"/>
        <item x="169"/>
        <item x="170"/>
        <item x="171"/>
        <item x="172"/>
        <item x="173"/>
        <item x="174"/>
        <item x="175"/>
        <item x="176"/>
        <item x="179"/>
        <item x="177"/>
        <item x="178"/>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t="default"/>
      </items>
    </pivotField>
    <pivotField showAll="0"/>
    <pivotField showAll="0"/>
    <pivotField showAll="0"/>
    <pivotField axis="axisRow" showAll="0">
      <items count="10">
        <item x="1"/>
        <item h="1" x="0"/>
        <item x="3"/>
        <item x="2"/>
        <item x="6"/>
        <item x="7"/>
        <item x="5"/>
        <item x="4"/>
        <item h="1" x="8"/>
        <item t="default"/>
      </items>
    </pivotField>
    <pivotField showAll="0"/>
    <pivotField dataField="1" showAll="0"/>
    <pivotField showAll="0"/>
    <pivotField showAll="0"/>
    <pivotField showAll="0"/>
    <pivotField showAll="0"/>
    <pivotField showAll="0"/>
    <pivotField dataField="1" showAll="0"/>
  </pivotFields>
  <rowFields count="2">
    <field x="5"/>
    <field x="1"/>
  </rowFields>
  <rowItems count="225">
    <i>
      <x/>
    </i>
    <i r="1">
      <x/>
    </i>
    <i r="1">
      <x v="14"/>
    </i>
    <i r="1">
      <x v="26"/>
    </i>
    <i r="1">
      <x v="34"/>
    </i>
    <i r="1">
      <x v="49"/>
    </i>
    <i r="1">
      <x v="55"/>
    </i>
    <i r="1">
      <x v="56"/>
    </i>
    <i r="1">
      <x v="60"/>
    </i>
    <i r="1">
      <x v="77"/>
    </i>
    <i r="1">
      <x v="92"/>
    </i>
    <i r="1">
      <x v="116"/>
    </i>
    <i r="1">
      <x v="120"/>
    </i>
    <i r="1">
      <x v="123"/>
    </i>
    <i r="1">
      <x v="133"/>
    </i>
    <i r="1">
      <x v="135"/>
    </i>
    <i r="1">
      <x v="137"/>
    </i>
    <i r="1">
      <x v="141"/>
    </i>
    <i r="1">
      <x v="144"/>
    </i>
    <i r="1">
      <x v="153"/>
    </i>
    <i r="1">
      <x v="163"/>
    </i>
    <i r="1">
      <x v="180"/>
    </i>
    <i r="1">
      <x v="181"/>
    </i>
    <i>
      <x v="2"/>
    </i>
    <i r="1">
      <x v="2"/>
    </i>
    <i r="1">
      <x v="6"/>
    </i>
    <i r="1">
      <x v="8"/>
    </i>
    <i r="1">
      <x v="10"/>
    </i>
    <i r="1">
      <x v="24"/>
    </i>
    <i r="1">
      <x v="33"/>
    </i>
    <i r="1">
      <x v="38"/>
    </i>
    <i r="1">
      <x v="41"/>
    </i>
    <i r="1">
      <x v="42"/>
    </i>
    <i r="1">
      <x v="44"/>
    </i>
    <i r="1">
      <x v="46"/>
    </i>
    <i r="1">
      <x v="47"/>
    </i>
    <i r="1">
      <x v="57"/>
    </i>
    <i r="1">
      <x v="67"/>
    </i>
    <i r="1">
      <x v="72"/>
    </i>
    <i r="1">
      <x v="75"/>
    </i>
    <i r="1">
      <x v="76"/>
    </i>
    <i r="1">
      <x v="83"/>
    </i>
    <i r="1">
      <x v="89"/>
    </i>
    <i r="1">
      <x v="95"/>
    </i>
    <i r="1">
      <x v="114"/>
    </i>
    <i r="1">
      <x v="115"/>
    </i>
    <i r="1">
      <x v="122"/>
    </i>
    <i r="1">
      <x v="128"/>
    </i>
    <i r="1">
      <x v="132"/>
    </i>
    <i r="1">
      <x v="134"/>
    </i>
    <i r="1">
      <x v="136"/>
    </i>
    <i r="1">
      <x v="140"/>
    </i>
    <i r="1">
      <x v="142"/>
    </i>
    <i r="1">
      <x v="147"/>
    </i>
    <i r="1">
      <x v="148"/>
    </i>
    <i r="1">
      <x v="155"/>
    </i>
    <i r="1">
      <x v="157"/>
    </i>
    <i r="1">
      <x v="159"/>
    </i>
    <i r="1">
      <x v="160"/>
    </i>
    <i r="1">
      <x v="169"/>
    </i>
    <i r="1">
      <x v="190"/>
    </i>
    <i r="1">
      <x v="191"/>
    </i>
    <i r="1">
      <x v="193"/>
    </i>
    <i r="1">
      <x v="196"/>
    </i>
    <i r="1">
      <x v="198"/>
    </i>
    <i r="1">
      <x v="201"/>
    </i>
    <i r="1">
      <x v="206"/>
    </i>
    <i>
      <x v="3"/>
    </i>
    <i r="1">
      <x v="1"/>
    </i>
    <i r="1">
      <x v="16"/>
    </i>
    <i r="1">
      <x v="18"/>
    </i>
    <i r="1">
      <x v="25"/>
    </i>
    <i r="1">
      <x v="30"/>
    </i>
    <i r="1">
      <x v="40"/>
    </i>
    <i r="1">
      <x v="58"/>
    </i>
    <i r="1">
      <x v="74"/>
    </i>
    <i r="1">
      <x v="78"/>
    </i>
    <i r="1">
      <x v="79"/>
    </i>
    <i r="1">
      <x v="80"/>
    </i>
    <i r="1">
      <x v="86"/>
    </i>
    <i r="1">
      <x v="90"/>
    </i>
    <i r="1">
      <x v="103"/>
    </i>
    <i r="1">
      <x v="109"/>
    </i>
    <i r="1">
      <x v="158"/>
    </i>
    <i r="1">
      <x v="173"/>
    </i>
    <i r="1">
      <x v="174"/>
    </i>
    <i r="1">
      <x v="186"/>
    </i>
    <i r="1">
      <x v="192"/>
    </i>
    <i r="1">
      <x v="204"/>
    </i>
    <i r="1">
      <x v="207"/>
    </i>
    <i r="1">
      <x v="211"/>
    </i>
    <i r="1">
      <x v="216"/>
    </i>
    <i>
      <x v="4"/>
    </i>
    <i r="1">
      <x v="5"/>
    </i>
    <i r="1">
      <x v="7"/>
    </i>
    <i r="1">
      <x v="13"/>
    </i>
    <i r="1">
      <x v="15"/>
    </i>
    <i r="1">
      <x v="28"/>
    </i>
    <i r="1">
      <x v="36"/>
    </i>
    <i r="1">
      <x v="39"/>
    </i>
    <i r="1">
      <x v="45"/>
    </i>
    <i r="1">
      <x v="54"/>
    </i>
    <i r="1">
      <x v="65"/>
    </i>
    <i r="1">
      <x v="69"/>
    </i>
    <i r="1">
      <x v="70"/>
    </i>
    <i r="1">
      <x v="73"/>
    </i>
    <i r="1">
      <x v="81"/>
    </i>
    <i r="1">
      <x v="85"/>
    </i>
    <i r="1">
      <x v="88"/>
    </i>
    <i r="1">
      <x v="91"/>
    </i>
    <i r="1">
      <x v="93"/>
    </i>
    <i r="1">
      <x v="102"/>
    </i>
    <i r="1">
      <x v="111"/>
    </i>
    <i r="1">
      <x v="113"/>
    </i>
    <i r="1">
      <x v="124"/>
    </i>
    <i r="1">
      <x v="162"/>
    </i>
    <i r="1">
      <x v="167"/>
    </i>
    <i r="1">
      <x v="172"/>
    </i>
    <i r="1">
      <x v="179"/>
    </i>
    <i r="1">
      <x v="183"/>
    </i>
    <i r="1">
      <x v="184"/>
    </i>
    <i r="1">
      <x v="187"/>
    </i>
    <i r="1">
      <x v="194"/>
    </i>
    <i r="1">
      <x v="197"/>
    </i>
    <i r="1">
      <x v="200"/>
    </i>
    <i r="1">
      <x v="202"/>
    </i>
    <i r="1">
      <x v="208"/>
    </i>
    <i r="1">
      <x v="210"/>
    </i>
    <i r="1">
      <x v="212"/>
    </i>
    <i r="1">
      <x v="213"/>
    </i>
    <i r="1">
      <x v="215"/>
    </i>
    <i>
      <x v="5"/>
    </i>
    <i r="1">
      <x v="9"/>
    </i>
    <i r="1">
      <x v="12"/>
    </i>
    <i r="1">
      <x v="17"/>
    </i>
    <i r="1">
      <x v="27"/>
    </i>
    <i r="1">
      <x v="32"/>
    </i>
    <i r="1">
      <x v="50"/>
    </i>
    <i r="1">
      <x v="51"/>
    </i>
    <i r="1">
      <x v="52"/>
    </i>
    <i r="1">
      <x v="61"/>
    </i>
    <i r="1">
      <x v="84"/>
    </i>
    <i r="1">
      <x v="94"/>
    </i>
    <i r="1">
      <x v="101"/>
    </i>
    <i r="1">
      <x v="105"/>
    </i>
    <i r="1">
      <x v="121"/>
    </i>
    <i r="1">
      <x v="125"/>
    </i>
    <i r="1">
      <x v="130"/>
    </i>
    <i r="1">
      <x v="146"/>
    </i>
    <i r="1">
      <x v="150"/>
    </i>
    <i r="1">
      <x v="156"/>
    </i>
    <i r="1">
      <x v="161"/>
    </i>
    <i r="1">
      <x v="178"/>
    </i>
    <i r="1">
      <x v="195"/>
    </i>
    <i r="1">
      <x v="203"/>
    </i>
    <i r="1">
      <x v="209"/>
    </i>
    <i r="1">
      <x v="214"/>
    </i>
    <i r="1">
      <x v="217"/>
    </i>
    <i>
      <x v="6"/>
    </i>
    <i r="1">
      <x v="4"/>
    </i>
    <i r="1">
      <x v="19"/>
    </i>
    <i r="1">
      <x v="21"/>
    </i>
    <i r="1">
      <x v="22"/>
    </i>
    <i r="1">
      <x v="37"/>
    </i>
    <i r="1">
      <x v="48"/>
    </i>
    <i r="1">
      <x v="62"/>
    </i>
    <i r="1">
      <x v="71"/>
    </i>
    <i r="1">
      <x v="87"/>
    </i>
    <i r="1">
      <x v="104"/>
    </i>
    <i r="1">
      <x v="108"/>
    </i>
    <i r="1">
      <x v="126"/>
    </i>
    <i r="1">
      <x v="127"/>
    </i>
    <i r="1">
      <x v="139"/>
    </i>
    <i r="1">
      <x v="149"/>
    </i>
    <i r="1">
      <x v="165"/>
    </i>
    <i r="1">
      <x v="166"/>
    </i>
    <i r="1">
      <x v="168"/>
    </i>
    <i r="1">
      <x v="175"/>
    </i>
    <i r="1">
      <x v="176"/>
    </i>
    <i r="1">
      <x v="185"/>
    </i>
    <i r="1">
      <x v="188"/>
    </i>
    <i>
      <x v="7"/>
    </i>
    <i r="1">
      <x v="3"/>
    </i>
    <i r="1">
      <x v="11"/>
    </i>
    <i r="1">
      <x v="20"/>
    </i>
    <i r="1">
      <x v="23"/>
    </i>
    <i r="1">
      <x v="29"/>
    </i>
    <i r="1">
      <x v="31"/>
    </i>
    <i r="1">
      <x v="35"/>
    </i>
    <i r="1">
      <x v="43"/>
    </i>
    <i r="1">
      <x v="53"/>
    </i>
    <i r="1">
      <x v="59"/>
    </i>
    <i r="1">
      <x v="63"/>
    </i>
    <i r="1">
      <x v="66"/>
    </i>
    <i r="1">
      <x v="68"/>
    </i>
    <i r="1">
      <x v="82"/>
    </i>
    <i r="1">
      <x v="96"/>
    </i>
    <i r="1">
      <x v="97"/>
    </i>
    <i r="1">
      <x v="98"/>
    </i>
    <i r="1">
      <x v="99"/>
    </i>
    <i r="1">
      <x v="100"/>
    </i>
    <i r="1">
      <x v="106"/>
    </i>
    <i r="1">
      <x v="107"/>
    </i>
    <i r="1">
      <x v="110"/>
    </i>
    <i r="1">
      <x v="112"/>
    </i>
    <i r="1">
      <x v="117"/>
    </i>
    <i r="1">
      <x v="118"/>
    </i>
    <i r="1">
      <x v="119"/>
    </i>
    <i r="1">
      <x v="129"/>
    </i>
    <i r="1">
      <x v="131"/>
    </i>
    <i r="1">
      <x v="138"/>
    </i>
    <i r="1">
      <x v="143"/>
    </i>
    <i r="1">
      <x v="145"/>
    </i>
    <i r="1">
      <x v="151"/>
    </i>
    <i r="1">
      <x v="152"/>
    </i>
    <i r="1">
      <x v="154"/>
    </i>
    <i r="1">
      <x v="164"/>
    </i>
    <i r="1">
      <x v="170"/>
    </i>
    <i r="1">
      <x v="171"/>
    </i>
    <i r="1">
      <x v="177"/>
    </i>
    <i r="1">
      <x v="182"/>
    </i>
    <i r="1">
      <x v="189"/>
    </i>
    <i r="1">
      <x v="199"/>
    </i>
    <i r="1">
      <x v="205"/>
    </i>
    <i t="grand">
      <x/>
    </i>
  </rowItems>
  <colFields count="1">
    <field x="-2"/>
  </colFields>
  <colItems count="2">
    <i>
      <x/>
    </i>
    <i i="1">
      <x v="1"/>
    </i>
  </colItems>
  <dataFields count="2">
    <dataField name="Suma de Población total 2020" fld="7" baseField="0" baseItem="0"/>
    <dataField name="Suma de Coeficiente de Gini  2020" fld="1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F228" firstHeaderRow="0" firstDataRow="1" firstDataCol="1"/>
  <pivotFields count="16">
    <pivotField showAll="0"/>
    <pivotField axis="axisRow" showAll="0">
      <items count="218">
        <item x="0"/>
        <item x="1"/>
        <item x="2"/>
        <item x="3"/>
        <item x="4"/>
        <item x="5"/>
        <item x="6"/>
        <item x="7"/>
        <item x="8"/>
        <item x="9"/>
        <item x="10"/>
        <item x="11"/>
        <item x="12"/>
        <item x="13"/>
        <item x="14"/>
        <item x="15"/>
        <item x="16"/>
        <item x="17"/>
        <item x="79"/>
        <item x="18"/>
        <item x="19"/>
        <item x="20"/>
        <item x="21"/>
        <item x="22"/>
        <item x="23"/>
        <item x="24"/>
        <item x="25"/>
        <item x="26"/>
        <item x="27"/>
        <item x="98"/>
        <item x="28"/>
        <item x="44"/>
        <item x="45"/>
        <item x="46"/>
        <item x="47"/>
        <item x="49"/>
        <item x="48"/>
        <item x="50"/>
        <item x="51"/>
        <item x="52"/>
        <item x="53"/>
        <item x="54"/>
        <item x="55"/>
        <item x="57"/>
        <item x="58"/>
        <item x="29"/>
        <item x="30"/>
        <item x="31"/>
        <item x="32"/>
        <item x="33"/>
        <item x="34"/>
        <item x="35"/>
        <item x="36"/>
        <item x="37"/>
        <item x="38"/>
        <item x="39"/>
        <item x="40"/>
        <item x="41"/>
        <item x="42"/>
        <item x="43"/>
        <item x="59"/>
        <item x="60"/>
        <item x="61"/>
        <item x="62"/>
        <item x="63"/>
        <item x="64"/>
        <item x="65"/>
        <item x="66"/>
        <item x="67"/>
        <item x="56"/>
        <item x="68"/>
        <item x="69"/>
        <item x="70"/>
        <item x="71"/>
        <item x="72"/>
        <item x="149"/>
        <item x="73"/>
        <item x="74"/>
        <item x="75"/>
        <item x="76"/>
        <item x="77"/>
        <item x="78"/>
        <item x="80"/>
        <item x="81"/>
        <item x="82"/>
        <item x="83"/>
        <item x="84"/>
        <item x="85"/>
        <item x="86"/>
        <item x="87"/>
        <item x="88"/>
        <item x="89"/>
        <item x="90"/>
        <item x="91"/>
        <item x="94"/>
        <item x="92"/>
        <item x="93"/>
        <item x="117"/>
        <item x="95"/>
        <item x="96"/>
        <item x="97"/>
        <item x="99"/>
        <item x="100"/>
        <item x="101"/>
        <item x="102"/>
        <item x="103"/>
        <item x="104"/>
        <item x="105"/>
        <item x="106"/>
        <item x="107"/>
        <item x="108"/>
        <item x="109"/>
        <item x="110"/>
        <item x="111"/>
        <item x="112"/>
        <item x="113"/>
        <item x="114"/>
        <item x="115"/>
        <item x="116"/>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50"/>
        <item x="151"/>
        <item x="152"/>
        <item x="153"/>
        <item x="154"/>
        <item x="155"/>
        <item x="156"/>
        <item x="157"/>
        <item x="158"/>
        <item x="159"/>
        <item x="160"/>
        <item x="161"/>
        <item x="162"/>
        <item x="163"/>
        <item x="164"/>
        <item x="165"/>
        <item x="166"/>
        <item x="167"/>
        <item x="168"/>
        <item x="169"/>
        <item x="170"/>
        <item x="171"/>
        <item x="172"/>
        <item x="173"/>
        <item x="174"/>
        <item x="175"/>
        <item x="178"/>
        <item x="176"/>
        <item x="177"/>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t="default"/>
      </items>
    </pivotField>
    <pivotField showAll="0"/>
    <pivotField showAll="0"/>
    <pivotField showAll="0"/>
    <pivotField axis="axisRow" showAll="0">
      <items count="8">
        <item x="0"/>
        <item x="2"/>
        <item x="1"/>
        <item x="5"/>
        <item x="6"/>
        <item x="4"/>
        <item x="3"/>
        <item t="default"/>
      </items>
    </pivotField>
    <pivotField showAll="0"/>
    <pivotField dataField="1" numFmtId="3" showAll="0"/>
    <pivotField dataField="1" numFmtId="2" showAll="0"/>
    <pivotField showAll="0"/>
    <pivotField dataField="1" showAll="0"/>
    <pivotField showAll="0"/>
    <pivotField showAll="0"/>
    <pivotField dataField="1" showAll="0"/>
    <pivotField numFmtId="3" showAll="0"/>
    <pivotField dataField="1" numFmtId="2" showAll="0"/>
  </pivotFields>
  <rowFields count="2">
    <field x="5"/>
    <field x="1"/>
  </rowFields>
  <rowItems count="225">
    <i>
      <x/>
    </i>
    <i r="1">
      <x/>
    </i>
    <i r="1">
      <x v="14"/>
    </i>
    <i r="1">
      <x v="26"/>
    </i>
    <i r="1">
      <x v="34"/>
    </i>
    <i r="1">
      <x v="49"/>
    </i>
    <i r="1">
      <x v="55"/>
    </i>
    <i r="1">
      <x v="56"/>
    </i>
    <i r="1">
      <x v="60"/>
    </i>
    <i r="1">
      <x v="76"/>
    </i>
    <i r="1">
      <x v="91"/>
    </i>
    <i r="1">
      <x v="115"/>
    </i>
    <i r="1">
      <x v="119"/>
    </i>
    <i r="1">
      <x v="122"/>
    </i>
    <i r="1">
      <x v="132"/>
    </i>
    <i r="1">
      <x v="134"/>
    </i>
    <i r="1">
      <x v="136"/>
    </i>
    <i r="1">
      <x v="140"/>
    </i>
    <i r="1">
      <x v="143"/>
    </i>
    <i r="1">
      <x v="152"/>
    </i>
    <i r="1">
      <x v="162"/>
    </i>
    <i r="1">
      <x v="179"/>
    </i>
    <i r="1">
      <x v="180"/>
    </i>
    <i>
      <x v="1"/>
    </i>
    <i r="1">
      <x v="2"/>
    </i>
    <i r="1">
      <x v="6"/>
    </i>
    <i r="1">
      <x v="8"/>
    </i>
    <i r="1">
      <x v="10"/>
    </i>
    <i r="1">
      <x v="24"/>
    </i>
    <i r="1">
      <x v="33"/>
    </i>
    <i r="1">
      <x v="38"/>
    </i>
    <i r="1">
      <x v="41"/>
    </i>
    <i r="1">
      <x v="42"/>
    </i>
    <i r="1">
      <x v="44"/>
    </i>
    <i r="1">
      <x v="46"/>
    </i>
    <i r="1">
      <x v="47"/>
    </i>
    <i r="1">
      <x v="57"/>
    </i>
    <i r="1">
      <x v="66"/>
    </i>
    <i r="1">
      <x v="71"/>
    </i>
    <i r="1">
      <x v="74"/>
    </i>
    <i r="1">
      <x v="75"/>
    </i>
    <i r="1">
      <x v="82"/>
    </i>
    <i r="1">
      <x v="88"/>
    </i>
    <i r="1">
      <x v="94"/>
    </i>
    <i r="1">
      <x v="113"/>
    </i>
    <i r="1">
      <x v="114"/>
    </i>
    <i r="1">
      <x v="121"/>
    </i>
    <i r="1">
      <x v="127"/>
    </i>
    <i r="1">
      <x v="131"/>
    </i>
    <i r="1">
      <x v="133"/>
    </i>
    <i r="1">
      <x v="135"/>
    </i>
    <i r="1">
      <x v="139"/>
    </i>
    <i r="1">
      <x v="141"/>
    </i>
    <i r="1">
      <x v="146"/>
    </i>
    <i r="1">
      <x v="147"/>
    </i>
    <i r="1">
      <x v="154"/>
    </i>
    <i r="1">
      <x v="156"/>
    </i>
    <i r="1">
      <x v="158"/>
    </i>
    <i r="1">
      <x v="159"/>
    </i>
    <i r="1">
      <x v="168"/>
    </i>
    <i r="1">
      <x v="189"/>
    </i>
    <i r="1">
      <x v="190"/>
    </i>
    <i r="1">
      <x v="192"/>
    </i>
    <i r="1">
      <x v="195"/>
    </i>
    <i r="1">
      <x v="197"/>
    </i>
    <i r="1">
      <x v="200"/>
    </i>
    <i r="1">
      <x v="205"/>
    </i>
    <i>
      <x v="2"/>
    </i>
    <i r="1">
      <x v="1"/>
    </i>
    <i r="1">
      <x v="16"/>
    </i>
    <i r="1">
      <x v="18"/>
    </i>
    <i r="1">
      <x v="25"/>
    </i>
    <i r="1">
      <x v="30"/>
    </i>
    <i r="1">
      <x v="40"/>
    </i>
    <i r="1">
      <x v="58"/>
    </i>
    <i r="1">
      <x v="73"/>
    </i>
    <i r="1">
      <x v="77"/>
    </i>
    <i r="1">
      <x v="78"/>
    </i>
    <i r="1">
      <x v="79"/>
    </i>
    <i r="1">
      <x v="85"/>
    </i>
    <i r="1">
      <x v="89"/>
    </i>
    <i r="1">
      <x v="102"/>
    </i>
    <i r="1">
      <x v="108"/>
    </i>
    <i r="1">
      <x v="157"/>
    </i>
    <i r="1">
      <x v="172"/>
    </i>
    <i r="1">
      <x v="173"/>
    </i>
    <i r="1">
      <x v="185"/>
    </i>
    <i r="1">
      <x v="191"/>
    </i>
    <i r="1">
      <x v="203"/>
    </i>
    <i r="1">
      <x v="206"/>
    </i>
    <i r="1">
      <x v="210"/>
    </i>
    <i r="1">
      <x v="215"/>
    </i>
    <i>
      <x v="3"/>
    </i>
    <i r="1">
      <x v="5"/>
    </i>
    <i r="1">
      <x v="7"/>
    </i>
    <i r="1">
      <x v="13"/>
    </i>
    <i r="1">
      <x v="15"/>
    </i>
    <i r="1">
      <x v="28"/>
    </i>
    <i r="1">
      <x v="36"/>
    </i>
    <i r="1">
      <x v="39"/>
    </i>
    <i r="1">
      <x v="45"/>
    </i>
    <i r="1">
      <x v="54"/>
    </i>
    <i r="1">
      <x v="64"/>
    </i>
    <i r="1">
      <x v="68"/>
    </i>
    <i r="1">
      <x v="69"/>
    </i>
    <i r="1">
      <x v="72"/>
    </i>
    <i r="1">
      <x v="80"/>
    </i>
    <i r="1">
      <x v="84"/>
    </i>
    <i r="1">
      <x v="87"/>
    </i>
    <i r="1">
      <x v="90"/>
    </i>
    <i r="1">
      <x v="92"/>
    </i>
    <i r="1">
      <x v="101"/>
    </i>
    <i r="1">
      <x v="110"/>
    </i>
    <i r="1">
      <x v="112"/>
    </i>
    <i r="1">
      <x v="123"/>
    </i>
    <i r="1">
      <x v="161"/>
    </i>
    <i r="1">
      <x v="166"/>
    </i>
    <i r="1">
      <x v="171"/>
    </i>
    <i r="1">
      <x v="178"/>
    </i>
    <i r="1">
      <x v="182"/>
    </i>
    <i r="1">
      <x v="183"/>
    </i>
    <i r="1">
      <x v="186"/>
    </i>
    <i r="1">
      <x v="193"/>
    </i>
    <i r="1">
      <x v="196"/>
    </i>
    <i r="1">
      <x v="199"/>
    </i>
    <i r="1">
      <x v="201"/>
    </i>
    <i r="1">
      <x v="207"/>
    </i>
    <i r="1">
      <x v="209"/>
    </i>
    <i r="1">
      <x v="211"/>
    </i>
    <i r="1">
      <x v="212"/>
    </i>
    <i r="1">
      <x v="214"/>
    </i>
    <i>
      <x v="4"/>
    </i>
    <i r="1">
      <x v="9"/>
    </i>
    <i r="1">
      <x v="12"/>
    </i>
    <i r="1">
      <x v="17"/>
    </i>
    <i r="1">
      <x v="27"/>
    </i>
    <i r="1">
      <x v="32"/>
    </i>
    <i r="1">
      <x v="50"/>
    </i>
    <i r="1">
      <x v="51"/>
    </i>
    <i r="1">
      <x v="52"/>
    </i>
    <i r="1">
      <x v="61"/>
    </i>
    <i r="1">
      <x v="83"/>
    </i>
    <i r="1">
      <x v="93"/>
    </i>
    <i r="1">
      <x v="100"/>
    </i>
    <i r="1">
      <x v="104"/>
    </i>
    <i r="1">
      <x v="120"/>
    </i>
    <i r="1">
      <x v="124"/>
    </i>
    <i r="1">
      <x v="129"/>
    </i>
    <i r="1">
      <x v="145"/>
    </i>
    <i r="1">
      <x v="149"/>
    </i>
    <i r="1">
      <x v="155"/>
    </i>
    <i r="1">
      <x v="160"/>
    </i>
    <i r="1">
      <x v="177"/>
    </i>
    <i r="1">
      <x v="194"/>
    </i>
    <i r="1">
      <x v="202"/>
    </i>
    <i r="1">
      <x v="208"/>
    </i>
    <i r="1">
      <x v="213"/>
    </i>
    <i r="1">
      <x v="216"/>
    </i>
    <i>
      <x v="5"/>
    </i>
    <i r="1">
      <x v="4"/>
    </i>
    <i r="1">
      <x v="19"/>
    </i>
    <i r="1">
      <x v="21"/>
    </i>
    <i r="1">
      <x v="22"/>
    </i>
    <i r="1">
      <x v="37"/>
    </i>
    <i r="1">
      <x v="48"/>
    </i>
    <i r="1">
      <x v="62"/>
    </i>
    <i r="1">
      <x v="70"/>
    </i>
    <i r="1">
      <x v="86"/>
    </i>
    <i r="1">
      <x v="103"/>
    </i>
    <i r="1">
      <x v="107"/>
    </i>
    <i r="1">
      <x v="125"/>
    </i>
    <i r="1">
      <x v="126"/>
    </i>
    <i r="1">
      <x v="138"/>
    </i>
    <i r="1">
      <x v="148"/>
    </i>
    <i r="1">
      <x v="164"/>
    </i>
    <i r="1">
      <x v="165"/>
    </i>
    <i r="1">
      <x v="167"/>
    </i>
    <i r="1">
      <x v="174"/>
    </i>
    <i r="1">
      <x v="175"/>
    </i>
    <i r="1">
      <x v="184"/>
    </i>
    <i r="1">
      <x v="187"/>
    </i>
    <i>
      <x v="6"/>
    </i>
    <i r="1">
      <x v="3"/>
    </i>
    <i r="1">
      <x v="11"/>
    </i>
    <i r="1">
      <x v="20"/>
    </i>
    <i r="1">
      <x v="23"/>
    </i>
    <i r="1">
      <x v="29"/>
    </i>
    <i r="1">
      <x v="31"/>
    </i>
    <i r="1">
      <x v="35"/>
    </i>
    <i r="1">
      <x v="43"/>
    </i>
    <i r="1">
      <x v="53"/>
    </i>
    <i r="1">
      <x v="59"/>
    </i>
    <i r="1">
      <x v="63"/>
    </i>
    <i r="1">
      <x v="65"/>
    </i>
    <i r="1">
      <x v="67"/>
    </i>
    <i r="1">
      <x v="81"/>
    </i>
    <i r="1">
      <x v="95"/>
    </i>
    <i r="1">
      <x v="96"/>
    </i>
    <i r="1">
      <x v="97"/>
    </i>
    <i r="1">
      <x v="98"/>
    </i>
    <i r="1">
      <x v="99"/>
    </i>
    <i r="1">
      <x v="105"/>
    </i>
    <i r="1">
      <x v="106"/>
    </i>
    <i r="1">
      <x v="109"/>
    </i>
    <i r="1">
      <x v="111"/>
    </i>
    <i r="1">
      <x v="116"/>
    </i>
    <i r="1">
      <x v="117"/>
    </i>
    <i r="1">
      <x v="118"/>
    </i>
    <i r="1">
      <x v="128"/>
    </i>
    <i r="1">
      <x v="130"/>
    </i>
    <i r="1">
      <x v="137"/>
    </i>
    <i r="1">
      <x v="142"/>
    </i>
    <i r="1">
      <x v="144"/>
    </i>
    <i r="1">
      <x v="150"/>
    </i>
    <i r="1">
      <x v="151"/>
    </i>
    <i r="1">
      <x v="153"/>
    </i>
    <i r="1">
      <x v="163"/>
    </i>
    <i r="1">
      <x v="169"/>
    </i>
    <i r="1">
      <x v="170"/>
    </i>
    <i r="1">
      <x v="176"/>
    </i>
    <i r="1">
      <x v="181"/>
    </i>
    <i r="1">
      <x v="188"/>
    </i>
    <i r="1">
      <x v="198"/>
    </i>
    <i r="1">
      <x v="204"/>
    </i>
    <i t="grand">
      <x/>
    </i>
  </rowItems>
  <colFields count="1">
    <field x="-2"/>
  </colFields>
  <colItems count="5">
    <i>
      <x/>
    </i>
    <i i="1">
      <x v="1"/>
    </i>
    <i i="2">
      <x v="2"/>
    </i>
    <i i="3">
      <x v="3"/>
    </i>
    <i i="4">
      <x v="4"/>
    </i>
  </colItems>
  <dataFields count="5">
    <dataField name="Suma de Población total 2020" fld="7" baseField="0" baseItem="0"/>
    <dataField name="Suma de Índice de marginación, 2020" fld="8" baseField="0" baseItem="0"/>
    <dataField name="Suma de Índice de rezago social 2020" fld="10" baseField="0" baseItem="0"/>
    <dataField name="Suma de Coeficiente de Gini  2020" fld="13" baseField="0" baseItem="0"/>
    <dataField name="Suma de Porcentaje de población con GACP bajo o muy bajo"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6" name="Tabla6" displayName="Tabla6" ref="B8:E15" totalsRowShown="0" headerRowDxfId="35" headerRowBorderDxfId="34" tableBorderDxfId="33">
  <tableColumns count="4">
    <tableColumn id="1" name="Macroregión" dataDxfId="32"/>
    <tableColumn id="2" name="Índice de marginación 2020" dataDxfId="31"/>
    <tableColumn id="3" name="P_macro_IM" dataDxfId="30"/>
    <tableColumn id="4" name="Grado de marginación" dataDxfId="29" dataCellStyle="Millares"/>
  </tableColumns>
  <tableStyleInfo name="TableStyleLight9" showFirstColumn="0" showLastColumn="0" showRowStripes="1" showColumnStripes="0"/>
</table>
</file>

<file path=xl/tables/table2.xml><?xml version="1.0" encoding="utf-8"?>
<table xmlns="http://schemas.openxmlformats.org/spreadsheetml/2006/main" id="3" name="Tabla14" displayName="Tabla14" ref="B8:E15" totalsRowShown="0" headerRowDxfId="28" dataDxfId="26" headerRowBorderDxfId="27" tableBorderDxfId="25">
  <tableColumns count="4">
    <tableColumn id="1" name="Macroregión" dataDxfId="24"/>
    <tableColumn id="5" name="Índice de rezago social 2020" dataDxfId="23"/>
    <tableColumn id="6" name="P_macro_RS" dataDxfId="22"/>
    <tableColumn id="7" name="Grado de Rezago Social " dataDxfId="21" dataCellStyle="Millares"/>
  </tableColumns>
  <tableStyleInfo name="TableStyleLight2" showFirstColumn="0" showLastColumn="0" showRowStripes="1" showColumnStripes="0"/>
</table>
</file>

<file path=xl/tables/table3.xml><?xml version="1.0" encoding="utf-8"?>
<table xmlns="http://schemas.openxmlformats.org/spreadsheetml/2006/main" id="4" name="Tabla15" displayName="Tabla15" ref="B12:D19" totalsRowShown="0" headerRowDxfId="20" dataDxfId="18" headerRowBorderDxfId="19" tableBorderDxfId="17">
  <tableColumns count="3">
    <tableColumn id="1" name="Macroregión" dataDxfId="16"/>
    <tableColumn id="8" name="Coeficiente de Gini  2020" dataDxfId="15"/>
    <tableColumn id="9" name="P_macro_CG" dataDxfId="14"/>
  </tableColumns>
  <tableStyleInfo name="TableStyleLight2" showFirstColumn="0" showLastColumn="0" showRowStripes="1" showColumnStripes="0"/>
</table>
</file>

<file path=xl/tables/table4.xml><?xml version="1.0" encoding="utf-8"?>
<table xmlns="http://schemas.openxmlformats.org/spreadsheetml/2006/main" id="1" name="Tabla1" displayName="Tabla1" ref="B11:D18" totalsRowShown="0" headerRowDxfId="13" dataDxfId="11" headerRowBorderDxfId="12" tableBorderDxfId="10">
  <tableColumns count="3">
    <tableColumn id="1" name="Macroregión" dataDxfId="9"/>
    <tableColumn id="10" name="Porcentaje de población con GACP bajo o muy bajo" dataDxfId="8"/>
    <tableColumn id="11" name="P_macro_GACP_Bajo o muy bajp" dataDxfId="7"/>
  </tableColumns>
  <tableStyleInfo name="TableStyleLight2" showFirstColumn="0" showLastColumn="0" showRowStripes="1" showColumnStripes="0"/>
</table>
</file>

<file path=xl/tables/table5.xml><?xml version="1.0" encoding="utf-8"?>
<table xmlns="http://schemas.openxmlformats.org/spreadsheetml/2006/main" id="5" name="Tabla16" displayName="Tabla16" ref="B13:D20" totalsRowShown="0" headerRowDxfId="6" dataDxfId="4" headerRowBorderDxfId="5" tableBorderDxfId="3">
  <tableColumns count="3">
    <tableColumn id="1" name="Macroregión" dataDxfId="2"/>
    <tableColumn id="12" name="Grado promedio de escolaridad de la población de 15 y más años" dataDxfId="1"/>
    <tableColumn id="13" name="P_macro_GPE15Ymás"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Colores Institucionales">
      <a:dk1>
        <a:sysClr val="windowText" lastClr="000000"/>
      </a:dk1>
      <a:lt1>
        <a:sysClr val="window" lastClr="FFFFFF"/>
      </a:lt1>
      <a:dk2>
        <a:srgbClr val="0E2841"/>
      </a:dk2>
      <a:lt2>
        <a:srgbClr val="E8E8E8"/>
      </a:lt2>
      <a:accent1>
        <a:srgbClr val="A5753C"/>
      </a:accent1>
      <a:accent2>
        <a:srgbClr val="5F1B2D"/>
      </a:accent2>
      <a:accent3>
        <a:srgbClr val="C79B66"/>
      </a:accent3>
      <a:accent4>
        <a:srgbClr val="E2BE96"/>
      </a:accent4>
      <a:accent5>
        <a:srgbClr val="0E312D"/>
      </a:accent5>
      <a:accent6>
        <a:srgbClr val="216358"/>
      </a:accent6>
      <a:hlink>
        <a:srgbClr val="467886"/>
      </a:hlink>
      <a:folHlink>
        <a:srgbClr val="96607D"/>
      </a:folHlink>
    </a:clrScheme>
    <a:fontScheme name="Institucional">
      <a:majorFont>
        <a:latin typeface="Aptos Display"/>
        <a:ea typeface=""/>
        <a:cs typeface=""/>
      </a:majorFont>
      <a:minorFont>
        <a:latin typeface="Gilro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28"/>
  <sheetViews>
    <sheetView workbookViewId="0"/>
  </sheetViews>
  <sheetFormatPr baseColWidth="10" defaultRowHeight="15" x14ac:dyDescent="0.25"/>
  <cols>
    <col min="1" max="1" width="32.33203125" customWidth="1"/>
    <col min="2" max="2" width="26.33203125" customWidth="1"/>
    <col min="3" max="3" width="29.77734375" customWidth="1"/>
  </cols>
  <sheetData>
    <row r="3" spans="1:3" x14ac:dyDescent="0.25">
      <c r="A3" s="6" t="s">
        <v>250</v>
      </c>
      <c r="B3" t="s">
        <v>252</v>
      </c>
      <c r="C3" t="s">
        <v>253</v>
      </c>
    </row>
    <row r="4" spans="1:3" x14ac:dyDescent="0.25">
      <c r="A4" s="7" t="s">
        <v>9</v>
      </c>
      <c r="B4">
        <v>2866879</v>
      </c>
      <c r="C4">
        <v>7.2625740000000008</v>
      </c>
    </row>
    <row r="5" spans="1:3" x14ac:dyDescent="0.25">
      <c r="A5" s="8" t="s">
        <v>7</v>
      </c>
      <c r="B5">
        <v>72894</v>
      </c>
      <c r="C5">
        <v>0.32275100000000001</v>
      </c>
    </row>
    <row r="6" spans="1:3" x14ac:dyDescent="0.25">
      <c r="A6" s="8" t="s">
        <v>8</v>
      </c>
      <c r="B6">
        <v>125876</v>
      </c>
      <c r="C6">
        <v>0.32682499999999998</v>
      </c>
    </row>
    <row r="7" spans="1:3" x14ac:dyDescent="0.25">
      <c r="A7" s="8" t="s">
        <v>51</v>
      </c>
      <c r="B7">
        <v>15271</v>
      </c>
      <c r="C7">
        <v>0.31627899999999998</v>
      </c>
    </row>
    <row r="8" spans="1:3" x14ac:dyDescent="0.25">
      <c r="A8" s="8" t="s">
        <v>76</v>
      </c>
      <c r="B8">
        <v>22039</v>
      </c>
      <c r="C8">
        <v>0.316965</v>
      </c>
    </row>
    <row r="9" spans="1:3" x14ac:dyDescent="0.25">
      <c r="A9" s="8" t="s">
        <v>61</v>
      </c>
      <c r="B9">
        <v>46836</v>
      </c>
      <c r="C9">
        <v>0.386766</v>
      </c>
    </row>
    <row r="10" spans="1:3" x14ac:dyDescent="0.25">
      <c r="A10" s="8" t="s">
        <v>66</v>
      </c>
      <c r="B10">
        <v>12340</v>
      </c>
      <c r="C10">
        <v>0.305452</v>
      </c>
    </row>
    <row r="11" spans="1:3" x14ac:dyDescent="0.25">
      <c r="A11" s="8" t="s">
        <v>67</v>
      </c>
      <c r="B11">
        <v>137435</v>
      </c>
      <c r="C11">
        <v>0.31612699999999999</v>
      </c>
    </row>
    <row r="12" spans="1:3" x14ac:dyDescent="0.25">
      <c r="A12" s="8" t="s">
        <v>88</v>
      </c>
      <c r="B12">
        <v>7982</v>
      </c>
      <c r="C12">
        <v>0.326071</v>
      </c>
    </row>
    <row r="13" spans="1:3" x14ac:dyDescent="0.25">
      <c r="A13" s="8" t="s">
        <v>52</v>
      </c>
      <c r="B13">
        <v>90794</v>
      </c>
      <c r="C13">
        <v>0.334368</v>
      </c>
    </row>
    <row r="14" spans="1:3" x14ac:dyDescent="0.25">
      <c r="A14" s="8" t="s">
        <v>115</v>
      </c>
      <c r="B14">
        <v>23783</v>
      </c>
      <c r="C14">
        <v>0.36063000000000001</v>
      </c>
    </row>
    <row r="15" spans="1:3" x14ac:dyDescent="0.25">
      <c r="A15" s="8" t="s">
        <v>68</v>
      </c>
      <c r="B15">
        <v>1692181</v>
      </c>
      <c r="C15">
        <v>0.35365200000000002</v>
      </c>
    </row>
    <row r="16" spans="1:3" x14ac:dyDescent="0.25">
      <c r="A16" s="8" t="s">
        <v>144</v>
      </c>
      <c r="B16">
        <v>154448</v>
      </c>
      <c r="C16">
        <v>0.37595000000000001</v>
      </c>
    </row>
    <row r="17" spans="1:3" x14ac:dyDescent="0.25">
      <c r="A17" s="8" t="s">
        <v>148</v>
      </c>
      <c r="B17">
        <v>11063</v>
      </c>
      <c r="C17">
        <v>0.31618099999999999</v>
      </c>
    </row>
    <row r="18" spans="1:3" x14ac:dyDescent="0.25">
      <c r="A18" s="8" t="s">
        <v>149</v>
      </c>
      <c r="B18">
        <v>155738</v>
      </c>
      <c r="C18">
        <v>0.33561999999999997</v>
      </c>
    </row>
    <row r="19" spans="1:3" x14ac:dyDescent="0.25">
      <c r="A19" s="8" t="s">
        <v>160</v>
      </c>
      <c r="B19">
        <v>20974</v>
      </c>
      <c r="C19">
        <v>0.30660999999999999</v>
      </c>
    </row>
    <row r="20" spans="1:3" x14ac:dyDescent="0.25">
      <c r="A20" s="8" t="s">
        <v>162</v>
      </c>
      <c r="B20">
        <v>12461</v>
      </c>
      <c r="C20">
        <v>0.31644899999999998</v>
      </c>
    </row>
    <row r="21" spans="1:3" x14ac:dyDescent="0.25">
      <c r="A21" s="8" t="s">
        <v>166</v>
      </c>
      <c r="B21">
        <v>138433</v>
      </c>
      <c r="C21">
        <v>0.37660399999999999</v>
      </c>
    </row>
    <row r="22" spans="1:3" x14ac:dyDescent="0.25">
      <c r="A22" s="8" t="s">
        <v>169</v>
      </c>
      <c r="B22">
        <v>34880</v>
      </c>
      <c r="C22">
        <v>0.29602299999999998</v>
      </c>
    </row>
    <row r="23" spans="1:3" x14ac:dyDescent="0.25">
      <c r="A23" s="8" t="s">
        <v>179</v>
      </c>
      <c r="B23">
        <v>23625</v>
      </c>
      <c r="C23">
        <v>0.31212699999999999</v>
      </c>
    </row>
    <row r="24" spans="1:3" x14ac:dyDescent="0.25">
      <c r="A24" s="8" t="s">
        <v>188</v>
      </c>
      <c r="B24">
        <v>18854</v>
      </c>
      <c r="C24">
        <v>0.31733299999999998</v>
      </c>
    </row>
    <row r="25" spans="1:3" x14ac:dyDescent="0.25">
      <c r="A25" s="8" t="s">
        <v>202</v>
      </c>
      <c r="B25">
        <v>41547</v>
      </c>
      <c r="C25">
        <v>0.30199799999999999</v>
      </c>
    </row>
    <row r="26" spans="1:3" x14ac:dyDescent="0.25">
      <c r="A26" s="8" t="s">
        <v>203</v>
      </c>
      <c r="B26">
        <v>7425</v>
      </c>
      <c r="C26">
        <v>0.34179300000000001</v>
      </c>
    </row>
    <row r="27" spans="1:3" x14ac:dyDescent="0.25">
      <c r="A27" s="7" t="s">
        <v>15</v>
      </c>
      <c r="B27">
        <v>245490</v>
      </c>
      <c r="C27">
        <v>14.494898999999997</v>
      </c>
    </row>
    <row r="28" spans="1:3" x14ac:dyDescent="0.25">
      <c r="A28" s="8" t="s">
        <v>14</v>
      </c>
      <c r="B28">
        <v>37955</v>
      </c>
      <c r="C28">
        <v>0.37067099999999997</v>
      </c>
    </row>
    <row r="29" spans="1:3" x14ac:dyDescent="0.25">
      <c r="A29" s="8" t="s">
        <v>25</v>
      </c>
      <c r="B29">
        <v>3162</v>
      </c>
      <c r="C29">
        <v>0.31895000000000001</v>
      </c>
    </row>
    <row r="30" spans="1:3" x14ac:dyDescent="0.25">
      <c r="A30" s="8" t="s">
        <v>29</v>
      </c>
      <c r="B30">
        <v>2207</v>
      </c>
      <c r="C30">
        <v>0.35611300000000001</v>
      </c>
    </row>
    <row r="31" spans="1:3" x14ac:dyDescent="0.25">
      <c r="A31" s="8" t="s">
        <v>32</v>
      </c>
      <c r="B31">
        <v>1885</v>
      </c>
      <c r="C31">
        <v>0.327565</v>
      </c>
    </row>
    <row r="32" spans="1:3" x14ac:dyDescent="0.25">
      <c r="A32" s="8" t="s">
        <v>49</v>
      </c>
      <c r="B32">
        <v>976</v>
      </c>
      <c r="C32">
        <v>0.32251800000000003</v>
      </c>
    </row>
    <row r="33" spans="1:3" x14ac:dyDescent="0.25">
      <c r="A33" s="8" t="s">
        <v>33</v>
      </c>
      <c r="B33">
        <v>21699</v>
      </c>
      <c r="C33">
        <v>0.355798</v>
      </c>
    </row>
    <row r="34" spans="1:3" x14ac:dyDescent="0.25">
      <c r="A34" s="8" t="s">
        <v>80</v>
      </c>
      <c r="B34">
        <v>1215</v>
      </c>
      <c r="C34">
        <v>0.31141200000000002</v>
      </c>
    </row>
    <row r="35" spans="1:3" x14ac:dyDescent="0.25">
      <c r="A35" s="8" t="s">
        <v>82</v>
      </c>
      <c r="B35">
        <v>5082</v>
      </c>
      <c r="C35">
        <v>0.37079800000000002</v>
      </c>
    </row>
    <row r="36" spans="1:3" x14ac:dyDescent="0.25">
      <c r="A36" s="8" t="s">
        <v>83</v>
      </c>
      <c r="B36">
        <v>1317</v>
      </c>
      <c r="C36">
        <v>0.30913800000000002</v>
      </c>
    </row>
    <row r="37" spans="1:3" x14ac:dyDescent="0.25">
      <c r="A37" s="8" t="s">
        <v>87</v>
      </c>
      <c r="B37">
        <v>2846</v>
      </c>
      <c r="C37">
        <v>0.37598500000000001</v>
      </c>
    </row>
    <row r="38" spans="1:3" x14ac:dyDescent="0.25">
      <c r="A38" s="8" t="s">
        <v>58</v>
      </c>
      <c r="B38">
        <v>2820</v>
      </c>
      <c r="C38">
        <v>0.33457500000000001</v>
      </c>
    </row>
    <row r="39" spans="1:3" x14ac:dyDescent="0.25">
      <c r="A39" s="8" t="s">
        <v>59</v>
      </c>
      <c r="B39">
        <v>1382</v>
      </c>
      <c r="C39">
        <v>0.31780599999999998</v>
      </c>
    </row>
    <row r="40" spans="1:3" x14ac:dyDescent="0.25">
      <c r="A40" s="8" t="s">
        <v>69</v>
      </c>
      <c r="B40">
        <v>3315</v>
      </c>
      <c r="C40">
        <v>0.33766200000000002</v>
      </c>
    </row>
    <row r="41" spans="1:3" x14ac:dyDescent="0.25">
      <c r="A41" s="8" t="s">
        <v>94</v>
      </c>
      <c r="B41">
        <v>6451</v>
      </c>
      <c r="C41">
        <v>0.31609300000000001</v>
      </c>
    </row>
    <row r="42" spans="1:3" x14ac:dyDescent="0.25">
      <c r="A42" s="8" t="s">
        <v>98</v>
      </c>
      <c r="B42">
        <v>6111</v>
      </c>
      <c r="C42">
        <v>0.32787500000000003</v>
      </c>
    </row>
    <row r="43" spans="1:3" x14ac:dyDescent="0.25">
      <c r="A43" s="8" t="s">
        <v>100</v>
      </c>
      <c r="B43">
        <v>9760</v>
      </c>
      <c r="C43">
        <v>0.350601</v>
      </c>
    </row>
    <row r="44" spans="1:3" x14ac:dyDescent="0.25">
      <c r="A44" s="8" t="s">
        <v>176</v>
      </c>
      <c r="B44">
        <v>6105</v>
      </c>
      <c r="C44">
        <v>0.32804899999999998</v>
      </c>
    </row>
    <row r="45" spans="1:3" x14ac:dyDescent="0.25">
      <c r="A45" s="8" t="s">
        <v>107</v>
      </c>
      <c r="B45">
        <v>4065</v>
      </c>
      <c r="C45">
        <v>0.32457900000000001</v>
      </c>
    </row>
    <row r="46" spans="1:3" x14ac:dyDescent="0.25">
      <c r="A46" s="8" t="s">
        <v>112</v>
      </c>
      <c r="B46">
        <v>13308</v>
      </c>
      <c r="C46">
        <v>0.32349699999999998</v>
      </c>
    </row>
    <row r="47" spans="1:3" x14ac:dyDescent="0.25">
      <c r="A47" s="8" t="s">
        <v>119</v>
      </c>
      <c r="B47">
        <v>650</v>
      </c>
      <c r="C47">
        <v>0.34168199999999999</v>
      </c>
    </row>
    <row r="48" spans="1:3" x14ac:dyDescent="0.25">
      <c r="A48" s="8" t="s">
        <v>137</v>
      </c>
      <c r="B48">
        <v>9350</v>
      </c>
      <c r="C48">
        <v>0.35743000000000003</v>
      </c>
    </row>
    <row r="49" spans="1:3" x14ac:dyDescent="0.25">
      <c r="A49" s="8" t="s">
        <v>138</v>
      </c>
      <c r="B49">
        <v>4627</v>
      </c>
      <c r="C49">
        <v>0.35149200000000003</v>
      </c>
    </row>
    <row r="50" spans="1:3" x14ac:dyDescent="0.25">
      <c r="A50" s="8" t="s">
        <v>147</v>
      </c>
      <c r="B50">
        <v>1270</v>
      </c>
      <c r="C50">
        <v>0.32223499999999999</v>
      </c>
    </row>
    <row r="51" spans="1:3" x14ac:dyDescent="0.25">
      <c r="A51" s="8" t="s">
        <v>154</v>
      </c>
      <c r="B51">
        <v>3606</v>
      </c>
      <c r="C51">
        <v>0.34632299999999999</v>
      </c>
    </row>
    <row r="52" spans="1:3" x14ac:dyDescent="0.25">
      <c r="A52" s="8" t="s">
        <v>158</v>
      </c>
      <c r="B52">
        <v>975</v>
      </c>
      <c r="C52">
        <v>0.333706</v>
      </c>
    </row>
    <row r="53" spans="1:3" x14ac:dyDescent="0.25">
      <c r="A53" s="8" t="s">
        <v>159</v>
      </c>
      <c r="B53">
        <v>692</v>
      </c>
      <c r="C53">
        <v>0.32739200000000002</v>
      </c>
    </row>
    <row r="54" spans="1:3" x14ac:dyDescent="0.25">
      <c r="A54" s="8" t="s">
        <v>161</v>
      </c>
      <c r="B54">
        <v>526</v>
      </c>
      <c r="C54">
        <v>0.31989299999999998</v>
      </c>
    </row>
    <row r="55" spans="1:3" x14ac:dyDescent="0.25">
      <c r="A55" s="8" t="s">
        <v>165</v>
      </c>
      <c r="B55">
        <v>3759</v>
      </c>
      <c r="C55">
        <v>0.34904000000000002</v>
      </c>
    </row>
    <row r="56" spans="1:3" x14ac:dyDescent="0.25">
      <c r="A56" s="8" t="s">
        <v>167</v>
      </c>
      <c r="B56">
        <v>3488</v>
      </c>
      <c r="C56">
        <v>0.35260999999999998</v>
      </c>
    </row>
    <row r="57" spans="1:3" x14ac:dyDescent="0.25">
      <c r="A57" s="8" t="s">
        <v>172</v>
      </c>
      <c r="B57">
        <v>749</v>
      </c>
      <c r="C57">
        <v>0.30318499999999998</v>
      </c>
    </row>
    <row r="58" spans="1:3" x14ac:dyDescent="0.25">
      <c r="A58" s="8" t="s">
        <v>173</v>
      </c>
      <c r="B58">
        <v>6341</v>
      </c>
      <c r="C58">
        <v>0.33916299999999999</v>
      </c>
    </row>
    <row r="59" spans="1:3" x14ac:dyDescent="0.25">
      <c r="A59" s="8" t="s">
        <v>180</v>
      </c>
      <c r="B59">
        <v>6830</v>
      </c>
      <c r="C59">
        <v>0.38556800000000002</v>
      </c>
    </row>
    <row r="60" spans="1:3" x14ac:dyDescent="0.25">
      <c r="A60" s="8" t="s">
        <v>182</v>
      </c>
      <c r="B60">
        <v>12672</v>
      </c>
      <c r="C60">
        <v>0.341088</v>
      </c>
    </row>
    <row r="61" spans="1:3" x14ac:dyDescent="0.25">
      <c r="A61" s="8" t="s">
        <v>184</v>
      </c>
      <c r="B61">
        <v>3836</v>
      </c>
      <c r="C61">
        <v>0.34752</v>
      </c>
    </row>
    <row r="62" spans="1:3" x14ac:dyDescent="0.25">
      <c r="A62" s="8" t="s">
        <v>185</v>
      </c>
      <c r="B62">
        <v>3689</v>
      </c>
      <c r="C62">
        <v>0.330376</v>
      </c>
    </row>
    <row r="63" spans="1:3" x14ac:dyDescent="0.25">
      <c r="A63" s="8" t="s">
        <v>26</v>
      </c>
      <c r="B63">
        <v>22331</v>
      </c>
      <c r="C63">
        <v>0.336399</v>
      </c>
    </row>
    <row r="64" spans="1:3" x14ac:dyDescent="0.25">
      <c r="A64" s="8" t="s">
        <v>211</v>
      </c>
      <c r="B64">
        <v>1187</v>
      </c>
      <c r="C64">
        <v>0.35249900000000001</v>
      </c>
    </row>
    <row r="65" spans="1:3" x14ac:dyDescent="0.25">
      <c r="A65" s="8" t="s">
        <v>212</v>
      </c>
      <c r="B65">
        <v>9871</v>
      </c>
      <c r="C65">
        <v>0.33848800000000001</v>
      </c>
    </row>
    <row r="66" spans="1:3" x14ac:dyDescent="0.25">
      <c r="A66" s="8" t="s">
        <v>214</v>
      </c>
      <c r="B66">
        <v>6476</v>
      </c>
      <c r="C66">
        <v>0.29107300000000003</v>
      </c>
    </row>
    <row r="67" spans="1:3" x14ac:dyDescent="0.25">
      <c r="A67" s="8" t="s">
        <v>217</v>
      </c>
      <c r="B67">
        <v>1570</v>
      </c>
      <c r="C67">
        <v>0.40729500000000002</v>
      </c>
    </row>
    <row r="68" spans="1:3" x14ac:dyDescent="0.25">
      <c r="A68" s="8" t="s">
        <v>218</v>
      </c>
      <c r="B68">
        <v>1312</v>
      </c>
      <c r="C68">
        <v>0.32162400000000002</v>
      </c>
    </row>
    <row r="69" spans="1:3" x14ac:dyDescent="0.25">
      <c r="A69" s="8" t="s">
        <v>221</v>
      </c>
      <c r="B69">
        <v>3375</v>
      </c>
      <c r="C69">
        <v>0.30729400000000001</v>
      </c>
    </row>
    <row r="70" spans="1:3" x14ac:dyDescent="0.25">
      <c r="A70" s="8" t="s">
        <v>226</v>
      </c>
      <c r="B70">
        <v>4647</v>
      </c>
      <c r="C70">
        <v>0.31183899999999998</v>
      </c>
    </row>
    <row r="71" spans="1:3" x14ac:dyDescent="0.25">
      <c r="A71" s="7" t="s">
        <v>13</v>
      </c>
      <c r="B71">
        <v>492577</v>
      </c>
      <c r="C71">
        <v>8.1175619999999995</v>
      </c>
    </row>
    <row r="72" spans="1:3" x14ac:dyDescent="0.25">
      <c r="A72" s="8" t="s">
        <v>11</v>
      </c>
      <c r="B72">
        <v>9170</v>
      </c>
      <c r="C72">
        <v>0.29580000000000001</v>
      </c>
    </row>
    <row r="73" spans="1:3" x14ac:dyDescent="0.25">
      <c r="A73" s="8" t="s">
        <v>40</v>
      </c>
      <c r="B73">
        <v>29742</v>
      </c>
      <c r="C73">
        <v>0.36942000000000003</v>
      </c>
    </row>
    <row r="74" spans="1:3" x14ac:dyDescent="0.25">
      <c r="A74" s="8" t="s">
        <v>106</v>
      </c>
      <c r="B74">
        <v>2633</v>
      </c>
      <c r="C74">
        <v>0.31694499999999998</v>
      </c>
    </row>
    <row r="75" spans="1:3" x14ac:dyDescent="0.25">
      <c r="A75" s="8" t="s">
        <v>50</v>
      </c>
      <c r="B75">
        <v>8208</v>
      </c>
      <c r="C75">
        <v>0.33107900000000001</v>
      </c>
    </row>
    <row r="76" spans="1:3" x14ac:dyDescent="0.25">
      <c r="A76" s="8" t="s">
        <v>55</v>
      </c>
      <c r="B76">
        <v>3811</v>
      </c>
      <c r="C76">
        <v>0.39080700000000002</v>
      </c>
    </row>
    <row r="77" spans="1:3" x14ac:dyDescent="0.25">
      <c r="A77" s="8" t="s">
        <v>81</v>
      </c>
      <c r="B77">
        <v>35223</v>
      </c>
      <c r="C77">
        <v>0.31865399999999999</v>
      </c>
    </row>
    <row r="78" spans="1:3" x14ac:dyDescent="0.25">
      <c r="A78" s="8" t="s">
        <v>70</v>
      </c>
      <c r="B78">
        <v>49864</v>
      </c>
      <c r="C78">
        <v>0.32360100000000003</v>
      </c>
    </row>
    <row r="79" spans="1:3" x14ac:dyDescent="0.25">
      <c r="A79" s="8" t="s">
        <v>99</v>
      </c>
      <c r="B79">
        <v>17082</v>
      </c>
      <c r="C79">
        <v>0.34998600000000002</v>
      </c>
    </row>
    <row r="80" spans="1:3" x14ac:dyDescent="0.25">
      <c r="A80" s="8" t="s">
        <v>101</v>
      </c>
      <c r="B80">
        <v>13080</v>
      </c>
      <c r="C80">
        <v>0.31325700000000001</v>
      </c>
    </row>
    <row r="81" spans="1:3" x14ac:dyDescent="0.25">
      <c r="A81" s="8" t="s">
        <v>102</v>
      </c>
      <c r="B81">
        <v>27600</v>
      </c>
      <c r="C81">
        <v>0.30832500000000002</v>
      </c>
    </row>
    <row r="82" spans="1:3" x14ac:dyDescent="0.25">
      <c r="A82" s="8" t="s">
        <v>103</v>
      </c>
      <c r="B82">
        <v>5951</v>
      </c>
      <c r="C82">
        <v>0.30875799999999998</v>
      </c>
    </row>
    <row r="83" spans="1:3" x14ac:dyDescent="0.25">
      <c r="A83" s="8" t="s">
        <v>110</v>
      </c>
      <c r="B83">
        <v>6950</v>
      </c>
      <c r="C83">
        <v>0.348491</v>
      </c>
    </row>
    <row r="84" spans="1:3" x14ac:dyDescent="0.25">
      <c r="A84" s="8" t="s">
        <v>113</v>
      </c>
      <c r="B84">
        <v>4457</v>
      </c>
      <c r="C84">
        <v>0.344391</v>
      </c>
    </row>
    <row r="85" spans="1:3" x14ac:dyDescent="0.25">
      <c r="A85" s="8" t="s">
        <v>126</v>
      </c>
      <c r="B85">
        <v>3317</v>
      </c>
      <c r="C85">
        <v>0.31136399999999997</v>
      </c>
    </row>
    <row r="86" spans="1:3" x14ac:dyDescent="0.25">
      <c r="A86" s="8" t="s">
        <v>132</v>
      </c>
      <c r="B86">
        <v>11993</v>
      </c>
      <c r="C86">
        <v>0.34479900000000002</v>
      </c>
    </row>
    <row r="87" spans="1:3" x14ac:dyDescent="0.25">
      <c r="A87" s="8" t="s">
        <v>183</v>
      </c>
      <c r="B87">
        <v>6743</v>
      </c>
      <c r="C87">
        <v>0.31843900000000003</v>
      </c>
    </row>
    <row r="88" spans="1:3" x14ac:dyDescent="0.25">
      <c r="A88" s="8" t="s">
        <v>196</v>
      </c>
      <c r="B88">
        <v>6653</v>
      </c>
      <c r="C88">
        <v>0.378689</v>
      </c>
    </row>
    <row r="89" spans="1:3" x14ac:dyDescent="0.25">
      <c r="A89" s="8" t="s">
        <v>12</v>
      </c>
      <c r="B89">
        <v>103583</v>
      </c>
      <c r="C89">
        <v>0.34292899999999998</v>
      </c>
    </row>
    <row r="90" spans="1:3" x14ac:dyDescent="0.25">
      <c r="A90" s="8" t="s">
        <v>71</v>
      </c>
      <c r="B90">
        <v>55576</v>
      </c>
      <c r="C90">
        <v>0.369593</v>
      </c>
    </row>
    <row r="91" spans="1:3" x14ac:dyDescent="0.25">
      <c r="A91" s="8" t="s">
        <v>213</v>
      </c>
      <c r="B91">
        <v>5924</v>
      </c>
      <c r="C91">
        <v>0.32749600000000001</v>
      </c>
    </row>
    <row r="92" spans="1:3" x14ac:dyDescent="0.25">
      <c r="A92" s="8" t="s">
        <v>224</v>
      </c>
      <c r="B92">
        <v>7926</v>
      </c>
      <c r="C92">
        <v>0.368224</v>
      </c>
    </row>
    <row r="93" spans="1:3" x14ac:dyDescent="0.25">
      <c r="A93" s="8" t="s">
        <v>56</v>
      </c>
      <c r="B93">
        <v>57887</v>
      </c>
      <c r="C93">
        <v>0.352964</v>
      </c>
    </row>
    <row r="94" spans="1:3" x14ac:dyDescent="0.25">
      <c r="A94" s="8" t="s">
        <v>230</v>
      </c>
      <c r="B94">
        <v>16752</v>
      </c>
      <c r="C94">
        <v>0.35818800000000001</v>
      </c>
    </row>
    <row r="95" spans="1:3" x14ac:dyDescent="0.25">
      <c r="A95" s="8" t="s">
        <v>235</v>
      </c>
      <c r="B95">
        <v>2452</v>
      </c>
      <c r="C95">
        <v>0.32536300000000001</v>
      </c>
    </row>
    <row r="96" spans="1:3" x14ac:dyDescent="0.25">
      <c r="A96" s="7" t="s">
        <v>24</v>
      </c>
      <c r="B96">
        <v>744879</v>
      </c>
      <c r="C96">
        <v>12.439684</v>
      </c>
    </row>
    <row r="97" spans="1:3" x14ac:dyDescent="0.25">
      <c r="A97" s="8" t="s">
        <v>22</v>
      </c>
      <c r="B97">
        <v>14542</v>
      </c>
      <c r="C97">
        <v>0.31863999999999998</v>
      </c>
    </row>
    <row r="98" spans="1:3" x14ac:dyDescent="0.25">
      <c r="A98" s="8" t="s">
        <v>27</v>
      </c>
      <c r="B98">
        <v>11439</v>
      </c>
      <c r="C98">
        <v>0.30374099999999998</v>
      </c>
    </row>
    <row r="99" spans="1:3" x14ac:dyDescent="0.25">
      <c r="A99" s="8" t="s">
        <v>37</v>
      </c>
      <c r="B99">
        <v>4812</v>
      </c>
      <c r="C99">
        <v>0.32000800000000001</v>
      </c>
    </row>
    <row r="100" spans="1:3" x14ac:dyDescent="0.25">
      <c r="A100" s="8" t="s">
        <v>38</v>
      </c>
      <c r="B100">
        <v>9021</v>
      </c>
      <c r="C100">
        <v>0.31801800000000002</v>
      </c>
    </row>
    <row r="101" spans="1:3" x14ac:dyDescent="0.25">
      <c r="A101" s="8" t="s">
        <v>54</v>
      </c>
      <c r="B101">
        <v>2758</v>
      </c>
      <c r="C101">
        <v>0.291545</v>
      </c>
    </row>
    <row r="102" spans="1:3" x14ac:dyDescent="0.25">
      <c r="A102" s="8" t="s">
        <v>77</v>
      </c>
      <c r="B102">
        <v>17382</v>
      </c>
      <c r="C102">
        <v>0.33317200000000002</v>
      </c>
    </row>
    <row r="103" spans="1:3" x14ac:dyDescent="0.25">
      <c r="A103" s="8" t="s">
        <v>39</v>
      </c>
      <c r="B103">
        <v>66464</v>
      </c>
      <c r="C103">
        <v>0.328324</v>
      </c>
    </row>
    <row r="104" spans="1:3" x14ac:dyDescent="0.25">
      <c r="A104" s="8" t="s">
        <v>57</v>
      </c>
      <c r="B104">
        <v>772</v>
      </c>
      <c r="C104">
        <v>0.32143100000000002</v>
      </c>
    </row>
    <row r="105" spans="1:3" x14ac:dyDescent="0.25">
      <c r="A105" s="8" t="s">
        <v>23</v>
      </c>
      <c r="B105">
        <v>9837</v>
      </c>
      <c r="C105">
        <v>0.34490900000000002</v>
      </c>
    </row>
    <row r="106" spans="1:3" x14ac:dyDescent="0.25">
      <c r="A106" s="8" t="s">
        <v>92</v>
      </c>
      <c r="B106">
        <v>17824</v>
      </c>
      <c r="C106">
        <v>0.31011899999999998</v>
      </c>
    </row>
    <row r="107" spans="1:3" x14ac:dyDescent="0.25">
      <c r="A107" s="8" t="s">
        <v>96</v>
      </c>
      <c r="B107">
        <v>7011</v>
      </c>
      <c r="C107">
        <v>0.322465</v>
      </c>
    </row>
    <row r="108" spans="1:3" x14ac:dyDescent="0.25">
      <c r="A108" s="8" t="s">
        <v>84</v>
      </c>
      <c r="B108">
        <v>6687</v>
      </c>
      <c r="C108">
        <v>0.32573400000000002</v>
      </c>
    </row>
    <row r="109" spans="1:3" x14ac:dyDescent="0.25">
      <c r="A109" s="8" t="s">
        <v>28</v>
      </c>
      <c r="B109">
        <v>103946</v>
      </c>
      <c r="C109">
        <v>0.38856299999999999</v>
      </c>
    </row>
    <row r="110" spans="1:3" x14ac:dyDescent="0.25">
      <c r="A110" s="8" t="s">
        <v>104</v>
      </c>
      <c r="B110">
        <v>15928</v>
      </c>
      <c r="C110">
        <v>0.31322499999999998</v>
      </c>
    </row>
    <row r="111" spans="1:3" x14ac:dyDescent="0.25">
      <c r="A111" s="8" t="s">
        <v>109</v>
      </c>
      <c r="B111">
        <v>25319</v>
      </c>
      <c r="C111">
        <v>0.30418000000000001</v>
      </c>
    </row>
    <row r="112" spans="1:3" x14ac:dyDescent="0.25">
      <c r="A112" s="8" t="s">
        <v>111</v>
      </c>
      <c r="B112">
        <v>12050</v>
      </c>
      <c r="C112">
        <v>0.302427</v>
      </c>
    </row>
    <row r="113" spans="1:3" x14ac:dyDescent="0.25">
      <c r="A113" s="8" t="s">
        <v>114</v>
      </c>
      <c r="B113">
        <v>12131</v>
      </c>
      <c r="C113">
        <v>0.31171500000000002</v>
      </c>
    </row>
    <row r="114" spans="1:3" x14ac:dyDescent="0.25">
      <c r="A114" s="8" t="s">
        <v>116</v>
      </c>
      <c r="B114">
        <v>9828</v>
      </c>
      <c r="C114">
        <v>0.35947699999999999</v>
      </c>
    </row>
    <row r="115" spans="1:3" x14ac:dyDescent="0.25">
      <c r="A115" s="8" t="s">
        <v>125</v>
      </c>
      <c r="B115">
        <v>9310</v>
      </c>
      <c r="C115">
        <v>0.32442599999999999</v>
      </c>
    </row>
    <row r="116" spans="1:3" x14ac:dyDescent="0.25">
      <c r="A116" s="8" t="s">
        <v>134</v>
      </c>
      <c r="B116">
        <v>20274</v>
      </c>
      <c r="C116">
        <v>0.34891800000000001</v>
      </c>
    </row>
    <row r="117" spans="1:3" x14ac:dyDescent="0.25">
      <c r="A117" s="8" t="s">
        <v>136</v>
      </c>
      <c r="B117">
        <v>18528</v>
      </c>
      <c r="C117">
        <v>0.32883800000000002</v>
      </c>
    </row>
    <row r="118" spans="1:3" x14ac:dyDescent="0.25">
      <c r="A118" s="8" t="s">
        <v>150</v>
      </c>
      <c r="B118">
        <v>3793</v>
      </c>
      <c r="C118">
        <v>0.29195399999999999</v>
      </c>
    </row>
    <row r="119" spans="1:3" x14ac:dyDescent="0.25">
      <c r="A119" s="8" t="s">
        <v>187</v>
      </c>
      <c r="B119">
        <v>4155</v>
      </c>
      <c r="C119">
        <v>0.35165000000000002</v>
      </c>
    </row>
    <row r="120" spans="1:3" x14ac:dyDescent="0.25">
      <c r="A120" s="8" t="s">
        <v>191</v>
      </c>
      <c r="B120">
        <v>10373</v>
      </c>
      <c r="C120">
        <v>0.32113900000000001</v>
      </c>
    </row>
    <row r="121" spans="1:3" x14ac:dyDescent="0.25">
      <c r="A121" s="8" t="s">
        <v>195</v>
      </c>
      <c r="B121">
        <v>27216</v>
      </c>
      <c r="C121">
        <v>0.34676499999999999</v>
      </c>
    </row>
    <row r="122" spans="1:3" x14ac:dyDescent="0.25">
      <c r="A122" s="8" t="s">
        <v>200</v>
      </c>
      <c r="B122">
        <v>15977</v>
      </c>
      <c r="C122">
        <v>0.30252499999999999</v>
      </c>
    </row>
    <row r="123" spans="1:3" x14ac:dyDescent="0.25">
      <c r="A123" s="8" t="s">
        <v>205</v>
      </c>
      <c r="B123">
        <v>20433</v>
      </c>
      <c r="C123">
        <v>0.32472800000000002</v>
      </c>
    </row>
    <row r="124" spans="1:3" x14ac:dyDescent="0.25">
      <c r="A124" s="8" t="s">
        <v>206</v>
      </c>
      <c r="B124">
        <v>6422</v>
      </c>
      <c r="C124">
        <v>0.30980600000000003</v>
      </c>
    </row>
    <row r="125" spans="1:3" x14ac:dyDescent="0.25">
      <c r="A125" s="8" t="s">
        <v>208</v>
      </c>
      <c r="B125">
        <v>4934</v>
      </c>
      <c r="C125">
        <v>0.33803499999999997</v>
      </c>
    </row>
    <row r="126" spans="1:3" x14ac:dyDescent="0.25">
      <c r="A126" s="8" t="s">
        <v>215</v>
      </c>
      <c r="B126">
        <v>28395</v>
      </c>
      <c r="C126">
        <v>0.31903900000000002</v>
      </c>
    </row>
    <row r="127" spans="1:3" x14ac:dyDescent="0.25">
      <c r="A127" s="8" t="s">
        <v>85</v>
      </c>
      <c r="B127">
        <v>80591</v>
      </c>
      <c r="C127">
        <v>0.34009800000000001</v>
      </c>
    </row>
    <row r="128" spans="1:3" x14ac:dyDescent="0.25">
      <c r="A128" s="8" t="s">
        <v>220</v>
      </c>
      <c r="B128">
        <v>3443</v>
      </c>
      <c r="C128">
        <v>0.37433100000000002</v>
      </c>
    </row>
    <row r="129" spans="1:3" x14ac:dyDescent="0.25">
      <c r="A129" s="8" t="s">
        <v>222</v>
      </c>
      <c r="B129">
        <v>13025</v>
      </c>
      <c r="C129">
        <v>0.31457600000000002</v>
      </c>
    </row>
    <row r="130" spans="1:3" x14ac:dyDescent="0.25">
      <c r="A130" s="8" t="s">
        <v>227</v>
      </c>
      <c r="B130">
        <v>87361</v>
      </c>
      <c r="C130">
        <v>0.38330199999999998</v>
      </c>
    </row>
    <row r="131" spans="1:3" x14ac:dyDescent="0.25">
      <c r="A131" s="8" t="s">
        <v>229</v>
      </c>
      <c r="B131">
        <v>5675</v>
      </c>
      <c r="C131">
        <v>0.35270299999999999</v>
      </c>
    </row>
    <row r="132" spans="1:3" x14ac:dyDescent="0.25">
      <c r="A132" s="8" t="s">
        <v>231</v>
      </c>
      <c r="B132">
        <v>20717</v>
      </c>
      <c r="C132">
        <v>0.31720100000000001</v>
      </c>
    </row>
    <row r="133" spans="1:3" x14ac:dyDescent="0.25">
      <c r="A133" s="8" t="s">
        <v>232</v>
      </c>
      <c r="B133">
        <v>11967</v>
      </c>
      <c r="C133">
        <v>0.29714099999999999</v>
      </c>
    </row>
    <row r="134" spans="1:3" x14ac:dyDescent="0.25">
      <c r="A134" s="8" t="s">
        <v>234</v>
      </c>
      <c r="B134">
        <v>4539</v>
      </c>
      <c r="C134">
        <v>0.334816</v>
      </c>
    </row>
    <row r="135" spans="1:3" x14ac:dyDescent="0.25">
      <c r="A135" s="7" t="s">
        <v>31</v>
      </c>
      <c r="B135">
        <v>757961</v>
      </c>
      <c r="C135">
        <v>8.5205830000000002</v>
      </c>
    </row>
    <row r="136" spans="1:3" x14ac:dyDescent="0.25">
      <c r="A136" s="8" t="s">
        <v>30</v>
      </c>
      <c r="B136">
        <v>74768</v>
      </c>
      <c r="C136">
        <v>0.351692</v>
      </c>
    </row>
    <row r="137" spans="1:3" x14ac:dyDescent="0.25">
      <c r="A137" s="8" t="s">
        <v>36</v>
      </c>
      <c r="B137">
        <v>22629</v>
      </c>
      <c r="C137">
        <v>0.298014</v>
      </c>
    </row>
    <row r="138" spans="1:3" x14ac:dyDescent="0.25">
      <c r="A138" s="8" t="s">
        <v>41</v>
      </c>
      <c r="B138">
        <v>3859</v>
      </c>
      <c r="C138">
        <v>0.35161399999999998</v>
      </c>
    </row>
    <row r="139" spans="1:3" x14ac:dyDescent="0.25">
      <c r="A139" s="8" t="s">
        <v>53</v>
      </c>
      <c r="B139">
        <v>4128</v>
      </c>
      <c r="C139">
        <v>0.322162</v>
      </c>
    </row>
    <row r="140" spans="1:3" x14ac:dyDescent="0.25">
      <c r="A140" s="8" t="s">
        <v>75</v>
      </c>
      <c r="B140">
        <v>8193</v>
      </c>
      <c r="C140">
        <v>0.308977</v>
      </c>
    </row>
    <row r="141" spans="1:3" x14ac:dyDescent="0.25">
      <c r="A141" s="8" t="s">
        <v>62</v>
      </c>
      <c r="B141">
        <v>20653</v>
      </c>
      <c r="C141">
        <v>0.37071199999999999</v>
      </c>
    </row>
    <row r="142" spans="1:3" x14ac:dyDescent="0.25">
      <c r="A142" s="8" t="s">
        <v>63</v>
      </c>
      <c r="B142">
        <v>14806</v>
      </c>
      <c r="C142">
        <v>0.33871200000000001</v>
      </c>
    </row>
    <row r="143" spans="1:3" x14ac:dyDescent="0.25">
      <c r="A143" s="8" t="s">
        <v>64</v>
      </c>
      <c r="B143">
        <v>2334</v>
      </c>
      <c r="C143">
        <v>0.36866100000000002</v>
      </c>
    </row>
    <row r="144" spans="1:3" x14ac:dyDescent="0.25">
      <c r="A144" s="8" t="s">
        <v>89</v>
      </c>
      <c r="B144">
        <v>14461</v>
      </c>
      <c r="C144">
        <v>0.310973</v>
      </c>
    </row>
    <row r="145" spans="1:3" x14ac:dyDescent="0.25">
      <c r="A145" s="8" t="s">
        <v>108</v>
      </c>
      <c r="B145">
        <v>8804</v>
      </c>
      <c r="C145">
        <v>0.37845600000000001</v>
      </c>
    </row>
    <row r="146" spans="1:3" x14ac:dyDescent="0.25">
      <c r="A146" s="8" t="s">
        <v>117</v>
      </c>
      <c r="B146">
        <v>5293</v>
      </c>
      <c r="C146">
        <v>0.31448799999999999</v>
      </c>
    </row>
    <row r="147" spans="1:3" x14ac:dyDescent="0.25">
      <c r="A147" s="8" t="s">
        <v>122</v>
      </c>
      <c r="B147">
        <v>6668</v>
      </c>
      <c r="C147">
        <v>0.33035599999999998</v>
      </c>
    </row>
    <row r="148" spans="1:3" x14ac:dyDescent="0.25">
      <c r="A148" s="8" t="s">
        <v>128</v>
      </c>
      <c r="B148">
        <v>6644</v>
      </c>
      <c r="C148">
        <v>0.30972499999999997</v>
      </c>
    </row>
    <row r="149" spans="1:3" x14ac:dyDescent="0.25">
      <c r="A149" s="8" t="s">
        <v>146</v>
      </c>
      <c r="B149">
        <v>5938</v>
      </c>
      <c r="C149">
        <v>0.32652199999999998</v>
      </c>
    </row>
    <row r="150" spans="1:3" x14ac:dyDescent="0.25">
      <c r="A150" s="8" t="s">
        <v>151</v>
      </c>
      <c r="B150">
        <v>15954</v>
      </c>
      <c r="C150">
        <v>0.305757</v>
      </c>
    </row>
    <row r="151" spans="1:3" x14ac:dyDescent="0.25">
      <c r="A151" s="8" t="s">
        <v>156</v>
      </c>
      <c r="B151">
        <v>14018</v>
      </c>
      <c r="C151">
        <v>0.29911500000000002</v>
      </c>
    </row>
    <row r="152" spans="1:3" x14ac:dyDescent="0.25">
      <c r="A152" s="8" t="s">
        <v>171</v>
      </c>
      <c r="B152">
        <v>13189</v>
      </c>
      <c r="C152">
        <v>0.32317200000000001</v>
      </c>
    </row>
    <row r="153" spans="1:3" x14ac:dyDescent="0.25">
      <c r="A153" s="8" t="s">
        <v>175</v>
      </c>
      <c r="B153">
        <v>30309</v>
      </c>
      <c r="C153">
        <v>0.290219</v>
      </c>
    </row>
    <row r="154" spans="1:3" x14ac:dyDescent="0.25">
      <c r="A154" s="8" t="s">
        <v>42</v>
      </c>
      <c r="B154">
        <v>327312</v>
      </c>
      <c r="C154">
        <v>0.32369900000000001</v>
      </c>
    </row>
    <row r="155" spans="1:3" x14ac:dyDescent="0.25">
      <c r="A155" s="8" t="s">
        <v>186</v>
      </c>
      <c r="B155">
        <v>22218</v>
      </c>
      <c r="C155">
        <v>0.30115700000000001</v>
      </c>
    </row>
    <row r="156" spans="1:3" x14ac:dyDescent="0.25">
      <c r="A156" s="8" t="s">
        <v>199</v>
      </c>
      <c r="B156">
        <v>54757</v>
      </c>
      <c r="C156">
        <v>0.31262699999999999</v>
      </c>
    </row>
    <row r="157" spans="1:3" x14ac:dyDescent="0.25">
      <c r="A157" s="8" t="s">
        <v>216</v>
      </c>
      <c r="B157">
        <v>26559</v>
      </c>
      <c r="C157">
        <v>0.34524500000000002</v>
      </c>
    </row>
    <row r="158" spans="1:3" x14ac:dyDescent="0.25">
      <c r="A158" s="8" t="s">
        <v>223</v>
      </c>
      <c r="B158">
        <v>7178</v>
      </c>
      <c r="C158">
        <v>0.32191599999999998</v>
      </c>
    </row>
    <row r="159" spans="1:3" x14ac:dyDescent="0.25">
      <c r="A159" s="8" t="s">
        <v>228</v>
      </c>
      <c r="B159">
        <v>8595</v>
      </c>
      <c r="C159">
        <v>0.34558</v>
      </c>
    </row>
    <row r="160" spans="1:3" x14ac:dyDescent="0.25">
      <c r="A160" s="8" t="s">
        <v>233</v>
      </c>
      <c r="B160">
        <v>18359</v>
      </c>
      <c r="C160">
        <v>0.30148200000000003</v>
      </c>
    </row>
    <row r="161" spans="1:3" x14ac:dyDescent="0.25">
      <c r="A161" s="8" t="s">
        <v>236</v>
      </c>
      <c r="B161">
        <v>20335</v>
      </c>
      <c r="C161">
        <v>0.36954999999999999</v>
      </c>
    </row>
    <row r="162" spans="1:3" x14ac:dyDescent="0.25">
      <c r="A162" s="7" t="s">
        <v>21</v>
      </c>
      <c r="B162">
        <v>486352</v>
      </c>
      <c r="C162">
        <v>7.2911850000000005</v>
      </c>
    </row>
    <row r="163" spans="1:3" x14ac:dyDescent="0.25">
      <c r="A163" s="8" t="s">
        <v>19</v>
      </c>
      <c r="B163">
        <v>3070</v>
      </c>
      <c r="C163">
        <v>0.30893700000000002</v>
      </c>
    </row>
    <row r="164" spans="1:3" x14ac:dyDescent="0.25">
      <c r="A164" s="8" t="s">
        <v>43</v>
      </c>
      <c r="B164">
        <v>141793</v>
      </c>
      <c r="C164">
        <v>0.33992800000000001</v>
      </c>
    </row>
    <row r="165" spans="1:3" x14ac:dyDescent="0.25">
      <c r="A165" s="8" t="s">
        <v>46</v>
      </c>
      <c r="B165">
        <v>1512</v>
      </c>
      <c r="C165">
        <v>0.324575</v>
      </c>
    </row>
    <row r="166" spans="1:3" x14ac:dyDescent="0.25">
      <c r="A166" s="8" t="s">
        <v>47</v>
      </c>
      <c r="B166">
        <v>12857</v>
      </c>
      <c r="C166">
        <v>0.32880700000000002</v>
      </c>
    </row>
    <row r="167" spans="1:3" x14ac:dyDescent="0.25">
      <c r="A167" s="8" t="s">
        <v>60</v>
      </c>
      <c r="B167">
        <v>37030</v>
      </c>
      <c r="C167">
        <v>0.32031799999999999</v>
      </c>
    </row>
    <row r="168" spans="1:3" x14ac:dyDescent="0.25">
      <c r="A168" s="8" t="s">
        <v>79</v>
      </c>
      <c r="B168">
        <v>5403</v>
      </c>
      <c r="C168">
        <v>0.32872000000000001</v>
      </c>
    </row>
    <row r="169" spans="1:3" x14ac:dyDescent="0.25">
      <c r="A169" s="8" t="s">
        <v>90</v>
      </c>
      <c r="B169">
        <v>4943</v>
      </c>
      <c r="C169">
        <v>0.32197300000000001</v>
      </c>
    </row>
    <row r="170" spans="1:3" x14ac:dyDescent="0.25">
      <c r="A170" s="8" t="s">
        <v>97</v>
      </c>
      <c r="B170">
        <v>29233</v>
      </c>
      <c r="C170">
        <v>0.32886500000000002</v>
      </c>
    </row>
    <row r="171" spans="1:3" x14ac:dyDescent="0.25">
      <c r="A171" s="8" t="s">
        <v>20</v>
      </c>
      <c r="B171">
        <v>82809</v>
      </c>
      <c r="C171">
        <v>0.35310900000000001</v>
      </c>
    </row>
    <row r="172" spans="1:3" x14ac:dyDescent="0.25">
      <c r="A172" s="8" t="s">
        <v>127</v>
      </c>
      <c r="B172">
        <v>14075</v>
      </c>
      <c r="C172">
        <v>0.28978100000000001</v>
      </c>
    </row>
    <row r="173" spans="1:3" x14ac:dyDescent="0.25">
      <c r="A173" s="8" t="s">
        <v>131</v>
      </c>
      <c r="B173">
        <v>42669</v>
      </c>
      <c r="C173">
        <v>0.406945</v>
      </c>
    </row>
    <row r="174" spans="1:3" x14ac:dyDescent="0.25">
      <c r="A174" s="8" t="s">
        <v>152</v>
      </c>
      <c r="B174">
        <v>9671</v>
      </c>
      <c r="C174">
        <v>0.34792099999999998</v>
      </c>
    </row>
    <row r="175" spans="1:3" x14ac:dyDescent="0.25">
      <c r="A175" s="8" t="s">
        <v>153</v>
      </c>
      <c r="B175">
        <v>6597</v>
      </c>
      <c r="C175">
        <v>0.32902999999999999</v>
      </c>
    </row>
    <row r="176" spans="1:3" x14ac:dyDescent="0.25">
      <c r="A176" s="8" t="s">
        <v>164</v>
      </c>
      <c r="B176">
        <v>11780</v>
      </c>
      <c r="C176">
        <v>0.31636399999999998</v>
      </c>
    </row>
    <row r="177" spans="1:3" x14ac:dyDescent="0.25">
      <c r="A177" s="8" t="s">
        <v>174</v>
      </c>
      <c r="B177">
        <v>11498</v>
      </c>
      <c r="C177">
        <v>0.30954100000000001</v>
      </c>
    </row>
    <row r="178" spans="1:3" x14ac:dyDescent="0.25">
      <c r="A178" s="8" t="s">
        <v>189</v>
      </c>
      <c r="B178">
        <v>1216</v>
      </c>
      <c r="C178">
        <v>0.32386799999999999</v>
      </c>
    </row>
    <row r="179" spans="1:3" x14ac:dyDescent="0.25">
      <c r="A179" s="8" t="s">
        <v>190</v>
      </c>
      <c r="B179">
        <v>8918</v>
      </c>
      <c r="C179">
        <v>0.347304</v>
      </c>
    </row>
    <row r="180" spans="1:3" x14ac:dyDescent="0.25">
      <c r="A180" s="8" t="s">
        <v>192</v>
      </c>
      <c r="B180">
        <v>7523</v>
      </c>
      <c r="C180">
        <v>0.345082</v>
      </c>
    </row>
    <row r="181" spans="1:3" x14ac:dyDescent="0.25">
      <c r="A181" s="8" t="s">
        <v>197</v>
      </c>
      <c r="B181">
        <v>14432</v>
      </c>
      <c r="C181">
        <v>0.338864</v>
      </c>
    </row>
    <row r="182" spans="1:3" x14ac:dyDescent="0.25">
      <c r="A182" s="8" t="s">
        <v>198</v>
      </c>
      <c r="B182">
        <v>9664</v>
      </c>
      <c r="C182">
        <v>0.33729199999999998</v>
      </c>
    </row>
    <row r="183" spans="1:3" x14ac:dyDescent="0.25">
      <c r="A183" s="8" t="s">
        <v>207</v>
      </c>
      <c r="B183">
        <v>10344</v>
      </c>
      <c r="C183">
        <v>0.31381399999999998</v>
      </c>
    </row>
    <row r="184" spans="1:3" x14ac:dyDescent="0.25">
      <c r="A184" s="8" t="s">
        <v>209</v>
      </c>
      <c r="B184">
        <v>19315</v>
      </c>
      <c r="C184">
        <v>0.33014700000000002</v>
      </c>
    </row>
    <row r="185" spans="1:3" x14ac:dyDescent="0.25">
      <c r="A185" s="7" t="s">
        <v>18</v>
      </c>
      <c r="B185">
        <v>989140</v>
      </c>
      <c r="C185">
        <v>13.446532999999995</v>
      </c>
    </row>
    <row r="186" spans="1:3" x14ac:dyDescent="0.25">
      <c r="A186" s="8" t="s">
        <v>17</v>
      </c>
      <c r="B186">
        <v>63743</v>
      </c>
      <c r="C186">
        <v>0.31066199999999999</v>
      </c>
    </row>
    <row r="187" spans="1:3" x14ac:dyDescent="0.25">
      <c r="A187" s="8" t="s">
        <v>34</v>
      </c>
      <c r="B187">
        <v>6591</v>
      </c>
      <c r="C187">
        <v>0.344059</v>
      </c>
    </row>
    <row r="188" spans="1:3" x14ac:dyDescent="0.25">
      <c r="A188" s="8" t="s">
        <v>44</v>
      </c>
      <c r="B188">
        <v>7704</v>
      </c>
      <c r="C188">
        <v>0.32538699999999998</v>
      </c>
    </row>
    <row r="189" spans="1:3" x14ac:dyDescent="0.25">
      <c r="A189" s="8" t="s">
        <v>48</v>
      </c>
      <c r="B189">
        <v>9051</v>
      </c>
      <c r="C189">
        <v>0.32566000000000001</v>
      </c>
    </row>
    <row r="190" spans="1:3" x14ac:dyDescent="0.25">
      <c r="A190" s="8" t="s">
        <v>123</v>
      </c>
      <c r="B190">
        <v>20659</v>
      </c>
      <c r="C190">
        <v>0.29511300000000001</v>
      </c>
    </row>
    <row r="191" spans="1:3" x14ac:dyDescent="0.25">
      <c r="A191" s="8" t="s">
        <v>74</v>
      </c>
      <c r="B191">
        <v>47410</v>
      </c>
      <c r="C191">
        <v>0.35572100000000001</v>
      </c>
    </row>
    <row r="192" spans="1:3" x14ac:dyDescent="0.25">
      <c r="A192" s="8" t="s">
        <v>78</v>
      </c>
      <c r="B192">
        <v>26928</v>
      </c>
      <c r="C192">
        <v>0.31948799999999999</v>
      </c>
    </row>
    <row r="193" spans="1:3" x14ac:dyDescent="0.25">
      <c r="A193" s="8" t="s">
        <v>86</v>
      </c>
      <c r="B193">
        <v>21002</v>
      </c>
      <c r="C193">
        <v>0.35302</v>
      </c>
    </row>
    <row r="194" spans="1:3" x14ac:dyDescent="0.25">
      <c r="A194" s="8" t="s">
        <v>65</v>
      </c>
      <c r="B194">
        <v>10542</v>
      </c>
      <c r="C194">
        <v>0.28429599999999999</v>
      </c>
    </row>
    <row r="195" spans="1:3" x14ac:dyDescent="0.25">
      <c r="A195" s="8" t="s">
        <v>72</v>
      </c>
      <c r="B195">
        <v>17139</v>
      </c>
      <c r="C195">
        <v>0.30399100000000001</v>
      </c>
    </row>
    <row r="196" spans="1:3" x14ac:dyDescent="0.25">
      <c r="A196" s="8" t="s">
        <v>91</v>
      </c>
      <c r="B196">
        <v>14766</v>
      </c>
      <c r="C196">
        <v>0.329708</v>
      </c>
    </row>
    <row r="197" spans="1:3" x14ac:dyDescent="0.25">
      <c r="A197" s="8" t="s">
        <v>93</v>
      </c>
      <c r="B197">
        <v>22694</v>
      </c>
      <c r="C197">
        <v>0.28280100000000002</v>
      </c>
    </row>
    <row r="198" spans="1:3" x14ac:dyDescent="0.25">
      <c r="A198" s="8" t="s">
        <v>95</v>
      </c>
      <c r="B198">
        <v>18784</v>
      </c>
      <c r="C198">
        <v>0.31903199999999998</v>
      </c>
    </row>
    <row r="199" spans="1:3" x14ac:dyDescent="0.25">
      <c r="A199" s="8" t="s">
        <v>105</v>
      </c>
      <c r="B199">
        <v>5782</v>
      </c>
      <c r="C199">
        <v>0.30160300000000001</v>
      </c>
    </row>
    <row r="200" spans="1:3" x14ac:dyDescent="0.25">
      <c r="A200" s="8" t="s">
        <v>118</v>
      </c>
      <c r="B200">
        <v>7650</v>
      </c>
      <c r="C200">
        <v>0.34821099999999999</v>
      </c>
    </row>
    <row r="201" spans="1:3" x14ac:dyDescent="0.25">
      <c r="A201" s="8" t="s">
        <v>73</v>
      </c>
      <c r="B201">
        <v>37257</v>
      </c>
      <c r="C201">
        <v>0.33648600000000001</v>
      </c>
    </row>
    <row r="202" spans="1:3" x14ac:dyDescent="0.25">
      <c r="A202" s="8" t="s">
        <v>143</v>
      </c>
      <c r="B202">
        <v>30021</v>
      </c>
      <c r="C202">
        <v>0.30123299999999997</v>
      </c>
    </row>
    <row r="203" spans="1:3" x14ac:dyDescent="0.25">
      <c r="A203" s="8" t="s">
        <v>120</v>
      </c>
      <c r="B203">
        <v>3176</v>
      </c>
      <c r="C203">
        <v>0.31476700000000002</v>
      </c>
    </row>
    <row r="204" spans="1:3" x14ac:dyDescent="0.25">
      <c r="A204" s="8" t="s">
        <v>121</v>
      </c>
      <c r="B204">
        <v>2668</v>
      </c>
      <c r="C204">
        <v>0.33294499999999999</v>
      </c>
    </row>
    <row r="205" spans="1:3" x14ac:dyDescent="0.25">
      <c r="A205" s="8" t="s">
        <v>129</v>
      </c>
      <c r="B205">
        <v>32772</v>
      </c>
      <c r="C205">
        <v>0.34440799999999999</v>
      </c>
    </row>
    <row r="206" spans="1:3" x14ac:dyDescent="0.25">
      <c r="A206" s="8" t="s">
        <v>130</v>
      </c>
      <c r="B206">
        <v>5077</v>
      </c>
      <c r="C206">
        <v>0.33745999999999998</v>
      </c>
    </row>
    <row r="207" spans="1:3" x14ac:dyDescent="0.25">
      <c r="A207" s="8" t="s">
        <v>133</v>
      </c>
      <c r="B207">
        <v>19903</v>
      </c>
      <c r="C207">
        <v>0.350101</v>
      </c>
    </row>
    <row r="208" spans="1:3" x14ac:dyDescent="0.25">
      <c r="A208" s="8" t="s">
        <v>135</v>
      </c>
      <c r="B208">
        <v>50226</v>
      </c>
      <c r="C208">
        <v>0.29679800000000001</v>
      </c>
    </row>
    <row r="209" spans="1:3" x14ac:dyDescent="0.25">
      <c r="A209" s="8" t="s">
        <v>140</v>
      </c>
      <c r="B209">
        <v>57992</v>
      </c>
      <c r="C209">
        <v>0.31578200000000001</v>
      </c>
    </row>
    <row r="210" spans="1:3" x14ac:dyDescent="0.25">
      <c r="A210" s="8" t="s">
        <v>141</v>
      </c>
      <c r="B210">
        <v>22855</v>
      </c>
      <c r="C210">
        <v>0.34042699999999998</v>
      </c>
    </row>
    <row r="211" spans="1:3" x14ac:dyDescent="0.25">
      <c r="A211" s="8" t="s">
        <v>142</v>
      </c>
      <c r="B211">
        <v>15952</v>
      </c>
      <c r="C211">
        <v>0.31789099999999998</v>
      </c>
    </row>
    <row r="212" spans="1:3" x14ac:dyDescent="0.25">
      <c r="A212" s="8" t="s">
        <v>155</v>
      </c>
      <c r="B212">
        <v>10443</v>
      </c>
      <c r="C212">
        <v>0.31701800000000002</v>
      </c>
    </row>
    <row r="213" spans="1:3" x14ac:dyDescent="0.25">
      <c r="A213" s="8" t="s">
        <v>157</v>
      </c>
      <c r="B213">
        <v>3604</v>
      </c>
      <c r="C213">
        <v>0.314832</v>
      </c>
    </row>
    <row r="214" spans="1:3" x14ac:dyDescent="0.25">
      <c r="A214" s="8" t="s">
        <v>163</v>
      </c>
      <c r="B214">
        <v>10464</v>
      </c>
      <c r="C214">
        <v>0.31746000000000002</v>
      </c>
    </row>
    <row r="215" spans="1:3" x14ac:dyDescent="0.25">
      <c r="A215" s="8" t="s">
        <v>168</v>
      </c>
      <c r="B215">
        <v>30639</v>
      </c>
      <c r="C215">
        <v>0.31984600000000002</v>
      </c>
    </row>
    <row r="216" spans="1:3" x14ac:dyDescent="0.25">
      <c r="A216" s="8" t="s">
        <v>170</v>
      </c>
      <c r="B216">
        <v>16790</v>
      </c>
      <c r="C216">
        <v>0.30631799999999998</v>
      </c>
    </row>
    <row r="217" spans="1:3" x14ac:dyDescent="0.25">
      <c r="A217" s="8" t="s">
        <v>177</v>
      </c>
      <c r="B217">
        <v>9315</v>
      </c>
      <c r="C217">
        <v>0.33926099999999998</v>
      </c>
    </row>
    <row r="218" spans="1:3" x14ac:dyDescent="0.25">
      <c r="A218" s="8" t="s">
        <v>178</v>
      </c>
      <c r="B218">
        <v>12631</v>
      </c>
      <c r="C218">
        <v>0.31397999999999998</v>
      </c>
    </row>
    <row r="219" spans="1:3" x14ac:dyDescent="0.25">
      <c r="A219" s="8" t="s">
        <v>124</v>
      </c>
      <c r="B219">
        <v>80771</v>
      </c>
      <c r="C219">
        <v>0.33002300000000001</v>
      </c>
    </row>
    <row r="220" spans="1:3" x14ac:dyDescent="0.25">
      <c r="A220" s="8" t="s">
        <v>45</v>
      </c>
      <c r="B220">
        <v>84270</v>
      </c>
      <c r="C220">
        <v>0.33299400000000001</v>
      </c>
    </row>
    <row r="221" spans="1:3" x14ac:dyDescent="0.25">
      <c r="A221" s="8" t="s">
        <v>193</v>
      </c>
      <c r="B221">
        <v>19200</v>
      </c>
      <c r="C221">
        <v>0.32213199999999997</v>
      </c>
    </row>
    <row r="222" spans="1:3" x14ac:dyDescent="0.25">
      <c r="A222" s="8" t="s">
        <v>194</v>
      </c>
      <c r="B222">
        <v>3851</v>
      </c>
      <c r="C222">
        <v>0.28355200000000003</v>
      </c>
    </row>
    <row r="223" spans="1:3" x14ac:dyDescent="0.25">
      <c r="A223" s="8" t="s">
        <v>201</v>
      </c>
      <c r="B223">
        <v>31639</v>
      </c>
      <c r="C223">
        <v>0.33264300000000002</v>
      </c>
    </row>
    <row r="224" spans="1:3" x14ac:dyDescent="0.25">
      <c r="A224" s="8" t="s">
        <v>204</v>
      </c>
      <c r="B224">
        <v>5390</v>
      </c>
      <c r="C224">
        <v>0.32303199999999999</v>
      </c>
    </row>
    <row r="225" spans="1:3" x14ac:dyDescent="0.25">
      <c r="A225" s="8" t="s">
        <v>210</v>
      </c>
      <c r="B225">
        <v>22454</v>
      </c>
      <c r="C225">
        <v>0.30563899999999999</v>
      </c>
    </row>
    <row r="226" spans="1:3" x14ac:dyDescent="0.25">
      <c r="A226" s="8" t="s">
        <v>219</v>
      </c>
      <c r="B226">
        <v>42943</v>
      </c>
      <c r="C226">
        <v>0.30354500000000001</v>
      </c>
    </row>
    <row r="227" spans="1:3" x14ac:dyDescent="0.25">
      <c r="A227" s="8" t="s">
        <v>225</v>
      </c>
      <c r="B227">
        <v>26392</v>
      </c>
      <c r="C227">
        <v>0.29720800000000003</v>
      </c>
    </row>
    <row r="228" spans="1:3" x14ac:dyDescent="0.25">
      <c r="A228" s="7" t="s">
        <v>251</v>
      </c>
      <c r="B228">
        <v>6583278</v>
      </c>
      <c r="C228">
        <v>71.573019999999971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D45"/>
  <sheetViews>
    <sheetView showGridLines="0" topLeftCell="A25" workbookViewId="0">
      <selection activeCell="A46" sqref="A46"/>
    </sheetView>
  </sheetViews>
  <sheetFormatPr baseColWidth="10" defaultRowHeight="15" x14ac:dyDescent="0.25"/>
  <cols>
    <col min="1" max="1" width="23.88671875" style="25" bestFit="1" customWidth="1"/>
    <col min="2" max="2" width="19" style="25" customWidth="1"/>
    <col min="3" max="3" width="23.109375" style="25" customWidth="1"/>
    <col min="4" max="4" width="11.21875" style="25" customWidth="1"/>
    <col min="5" max="16384" width="11.5546875" style="25"/>
  </cols>
  <sheetData>
    <row r="13" spans="2:4" ht="60" x14ac:dyDescent="0.25">
      <c r="B13" s="27" t="s">
        <v>276</v>
      </c>
      <c r="C13" s="27" t="s">
        <v>278</v>
      </c>
      <c r="D13" s="27" t="s">
        <v>279</v>
      </c>
    </row>
    <row r="14" spans="2:4" x14ac:dyDescent="0.25">
      <c r="B14" s="37" t="s">
        <v>9</v>
      </c>
      <c r="C14" s="28">
        <v>10.693267245389643</v>
      </c>
      <c r="D14" s="28">
        <f>+AVERAGE(C14:C20)</f>
        <v>8.2848681938241153</v>
      </c>
    </row>
    <row r="15" spans="2:4" x14ac:dyDescent="0.25">
      <c r="B15" s="37" t="s">
        <v>15</v>
      </c>
      <c r="C15" s="28">
        <v>7.3285389300931048</v>
      </c>
      <c r="D15" s="28">
        <v>8.2848681938241153</v>
      </c>
    </row>
    <row r="16" spans="2:4" x14ac:dyDescent="0.25">
      <c r="B16" s="37" t="s">
        <v>13</v>
      </c>
      <c r="C16" s="28">
        <v>8.147164209897948</v>
      </c>
      <c r="D16" s="28">
        <v>8.2848681938241153</v>
      </c>
    </row>
    <row r="17" spans="1:4" x14ac:dyDescent="0.25">
      <c r="B17" s="37" t="s">
        <v>24</v>
      </c>
      <c r="C17" s="28">
        <v>7.7103938701686641</v>
      </c>
      <c r="D17" s="28">
        <v>8.2848681938241153</v>
      </c>
    </row>
    <row r="18" spans="1:4" x14ac:dyDescent="0.25">
      <c r="B18" s="37" t="s">
        <v>31</v>
      </c>
      <c r="C18" s="28">
        <v>8.0349769775348232</v>
      </c>
      <c r="D18" s="28">
        <v>8.2848681938241153</v>
      </c>
    </row>
    <row r="19" spans="1:4" x14ac:dyDescent="0.25">
      <c r="B19" s="37" t="s">
        <v>21</v>
      </c>
      <c r="C19" s="28">
        <v>8.4675926054907258</v>
      </c>
      <c r="D19" s="28">
        <v>8.2848681938241153</v>
      </c>
    </row>
    <row r="20" spans="1:4" x14ac:dyDescent="0.25">
      <c r="B20" s="38" t="s">
        <v>18</v>
      </c>
      <c r="C20" s="28">
        <v>7.6121435181938963</v>
      </c>
      <c r="D20" s="39">
        <v>8.2848681938241153</v>
      </c>
    </row>
    <row r="21" spans="1:4" x14ac:dyDescent="0.25">
      <c r="A21" s="24"/>
    </row>
    <row r="45" spans="1:1" x14ac:dyDescent="0.25">
      <c r="A45" s="25" t="s">
        <v>301</v>
      </c>
    </row>
  </sheetData>
  <pageMargins left="0.7" right="0.7" top="0.75" bottom="0.75" header="0.3" footer="0.3"/>
  <pageSetup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B19"/>
  <sheetViews>
    <sheetView showGridLines="0" workbookViewId="0">
      <selection activeCell="F32" sqref="E32:F32"/>
    </sheetView>
  </sheetViews>
  <sheetFormatPr baseColWidth="10" defaultRowHeight="15" x14ac:dyDescent="0.25"/>
  <cols>
    <col min="1" max="1" width="49.44140625" customWidth="1"/>
    <col min="2" max="2" width="12.109375" customWidth="1"/>
  </cols>
  <sheetData>
    <row r="10" spans="1:2" x14ac:dyDescent="0.25">
      <c r="A10" s="34" t="s">
        <v>245</v>
      </c>
      <c r="B10" s="34" t="s">
        <v>68</v>
      </c>
    </row>
    <row r="11" spans="1:2" x14ac:dyDescent="0.25">
      <c r="A11" s="40" t="s">
        <v>249</v>
      </c>
      <c r="B11" s="41">
        <v>6583278</v>
      </c>
    </row>
    <row r="12" spans="1:2" x14ac:dyDescent="0.25">
      <c r="A12" s="37" t="s">
        <v>237</v>
      </c>
      <c r="B12" s="28">
        <v>17.721599670358302</v>
      </c>
    </row>
    <row r="13" spans="1:2" x14ac:dyDescent="0.25">
      <c r="A13" s="40" t="s">
        <v>238</v>
      </c>
      <c r="B13" s="41" t="s">
        <v>240</v>
      </c>
    </row>
    <row r="14" spans="1:2" x14ac:dyDescent="0.25">
      <c r="A14" s="37" t="s">
        <v>247</v>
      </c>
      <c r="B14" s="28">
        <v>0.74448700000000001</v>
      </c>
    </row>
    <row r="15" spans="1:2" x14ac:dyDescent="0.25">
      <c r="A15" s="40" t="s">
        <v>248</v>
      </c>
      <c r="B15" s="41" t="s">
        <v>240</v>
      </c>
    </row>
    <row r="16" spans="1:2" x14ac:dyDescent="0.25">
      <c r="A16" s="37" t="s">
        <v>246</v>
      </c>
      <c r="B16" s="28">
        <v>12.412696759799999</v>
      </c>
    </row>
    <row r="17" spans="1:2" x14ac:dyDescent="0.25">
      <c r="A17" s="42" t="s">
        <v>244</v>
      </c>
      <c r="B17" s="43">
        <v>0.43859211800000003</v>
      </c>
    </row>
    <row r="18" spans="1:2" x14ac:dyDescent="0.25">
      <c r="A18" s="40" t="s">
        <v>256</v>
      </c>
      <c r="B18" s="41">
        <v>410471</v>
      </c>
    </row>
    <row r="19" spans="1:2" x14ac:dyDescent="0.25">
      <c r="A19" s="37" t="s">
        <v>257</v>
      </c>
      <c r="B19" s="28">
        <f>+(B18/B11)*100</f>
        <v>6.2350549376769449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8:H27"/>
  <sheetViews>
    <sheetView showGridLines="0" tabSelected="1" topLeftCell="A4" workbookViewId="0">
      <selection activeCell="L20" sqref="L20"/>
    </sheetView>
  </sheetViews>
  <sheetFormatPr baseColWidth="10" defaultRowHeight="15" x14ac:dyDescent="0.25"/>
  <cols>
    <col min="1" max="1" width="25.44140625" bestFit="1" customWidth="1"/>
  </cols>
  <sheetData>
    <row r="8" spans="1:8" ht="40.5" customHeight="1" thickBot="1" x14ac:dyDescent="0.3">
      <c r="A8" s="46" t="s">
        <v>280</v>
      </c>
      <c r="B8" s="47"/>
      <c r="C8" s="47"/>
      <c r="D8" s="47"/>
      <c r="E8" s="47"/>
      <c r="F8" s="47"/>
      <c r="G8" s="47"/>
      <c r="H8" s="47"/>
    </row>
    <row r="9" spans="1:8" ht="64.5" customHeight="1" thickBot="1" x14ac:dyDescent="0.3">
      <c r="A9" s="45" t="s">
        <v>281</v>
      </c>
      <c r="B9" s="45"/>
      <c r="C9" s="45"/>
      <c r="D9" s="45"/>
      <c r="E9" s="45"/>
      <c r="F9" s="45"/>
      <c r="G9" s="45"/>
      <c r="H9" s="45"/>
    </row>
    <row r="10" spans="1:8" ht="17.25" thickTop="1" x14ac:dyDescent="0.3">
      <c r="A10" s="29"/>
      <c r="B10" s="30"/>
      <c r="C10" s="30"/>
      <c r="D10" s="30"/>
      <c r="E10" s="30"/>
      <c r="F10" s="30"/>
      <c r="G10" s="30"/>
      <c r="H10" s="30"/>
    </row>
    <row r="11" spans="1:8" ht="16.5" x14ac:dyDescent="0.3">
      <c r="A11" s="31" t="s">
        <v>282</v>
      </c>
      <c r="B11" s="30" t="s">
        <v>283</v>
      </c>
      <c r="C11" s="32"/>
      <c r="D11" s="32"/>
      <c r="E11" s="32"/>
      <c r="F11" s="32"/>
      <c r="G11" s="32"/>
      <c r="H11" s="32"/>
    </row>
    <row r="12" spans="1:8" ht="16.5" x14ac:dyDescent="0.3">
      <c r="A12" s="31"/>
      <c r="B12" s="30" t="s">
        <v>284</v>
      </c>
      <c r="C12" s="32"/>
      <c r="D12" s="32"/>
      <c r="E12" s="32"/>
      <c r="F12" s="32"/>
      <c r="G12" s="32"/>
      <c r="H12" s="32"/>
    </row>
    <row r="13" spans="1:8" ht="16.5" x14ac:dyDescent="0.3">
      <c r="B13" s="30" t="s">
        <v>285</v>
      </c>
    </row>
    <row r="14" spans="1:8" ht="16.5" x14ac:dyDescent="0.3">
      <c r="B14" s="30"/>
    </row>
    <row r="15" spans="1:8" ht="16.5" x14ac:dyDescent="0.3">
      <c r="A15" s="33" t="s">
        <v>286</v>
      </c>
      <c r="B15" s="30" t="s">
        <v>287</v>
      </c>
    </row>
    <row r="16" spans="1:8" ht="16.5" x14ac:dyDescent="0.3">
      <c r="B16" s="30"/>
    </row>
    <row r="17" spans="1:2" ht="16.5" x14ac:dyDescent="0.3">
      <c r="A17" s="33" t="s">
        <v>293</v>
      </c>
      <c r="B17" s="30" t="s">
        <v>288</v>
      </c>
    </row>
    <row r="18" spans="1:2" ht="16.5" x14ac:dyDescent="0.3">
      <c r="B18" s="30"/>
    </row>
    <row r="19" spans="1:2" ht="16.5" x14ac:dyDescent="0.3">
      <c r="A19" s="33" t="s">
        <v>294</v>
      </c>
      <c r="B19" s="30" t="s">
        <v>289</v>
      </c>
    </row>
    <row r="21" spans="1:2" ht="16.5" x14ac:dyDescent="0.3">
      <c r="A21" s="33" t="s">
        <v>295</v>
      </c>
      <c r="B21" s="30" t="s">
        <v>290</v>
      </c>
    </row>
    <row r="23" spans="1:2" x14ac:dyDescent="0.25">
      <c r="A23" s="33" t="s">
        <v>296</v>
      </c>
      <c r="B23" t="s">
        <v>291</v>
      </c>
    </row>
    <row r="25" spans="1:2" ht="16.5" x14ac:dyDescent="0.3">
      <c r="A25" s="33" t="s">
        <v>297</v>
      </c>
      <c r="B25" s="30" t="s">
        <v>283</v>
      </c>
    </row>
    <row r="26" spans="1:2" ht="16.5" x14ac:dyDescent="0.3">
      <c r="B26" s="30" t="s">
        <v>284</v>
      </c>
    </row>
    <row r="27" spans="1:2" ht="16.5" x14ac:dyDescent="0.3">
      <c r="B27" s="30" t="s">
        <v>292</v>
      </c>
    </row>
  </sheetData>
  <mergeCells count="2">
    <mergeCell ref="A8:H8"/>
    <mergeCell ref="A9:H9"/>
  </mergeCells>
  <hyperlinks>
    <hyperlink ref="A11" location="'Base de datos'!A1" display="Base de datos"/>
    <hyperlink ref="A15" location="'Indicador 1'!A1" display="Indicador 1"/>
    <hyperlink ref="A17" location="'Indicador 2'!A1" display="Indicador 2"/>
    <hyperlink ref="A19" location="'Indicador 3'!A1" display="Indicador 3"/>
    <hyperlink ref="A21" location="'Indicador 4'!A1" display="Indicador 4"/>
    <hyperlink ref="A23" location="'Indicador 5'!A1" display="Indicador 5"/>
    <hyperlink ref="A25" location="'Indicador 6'!A1" display="Indicador 6"/>
  </hyperlinks>
  <pageMargins left="0.7" right="0.7" top="0.75" bottom="0.75" header="0.3" footer="0.3"/>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Q226"/>
  <sheetViews>
    <sheetView showGridLines="0" topLeftCell="A196" workbookViewId="0">
      <selection activeCell="A9" sqref="A9"/>
    </sheetView>
  </sheetViews>
  <sheetFormatPr baseColWidth="10" defaultRowHeight="15" x14ac:dyDescent="0.25"/>
  <cols>
    <col min="3" max="3" width="16.77734375" customWidth="1"/>
    <col min="4" max="4" width="20.33203125" customWidth="1"/>
    <col min="5" max="5" width="15.33203125" customWidth="1"/>
    <col min="6" max="6" width="25.109375" customWidth="1"/>
    <col min="7" max="7" width="13.77734375" customWidth="1"/>
    <col min="8" max="8" width="13.33203125" customWidth="1"/>
    <col min="9" max="9" width="14.33203125" customWidth="1"/>
    <col min="10" max="11" width="20.77734375" customWidth="1"/>
    <col min="12" max="12" width="17.109375" customWidth="1"/>
    <col min="13" max="14" width="12.33203125" customWidth="1"/>
    <col min="15" max="16" width="14.88671875" customWidth="1"/>
    <col min="17" max="17" width="18.88671875" customWidth="1"/>
  </cols>
  <sheetData>
    <row r="9" spans="1:17" s="1" customFormat="1" ht="45" customHeight="1" x14ac:dyDescent="0.25">
      <c r="A9" s="3" t="s">
        <v>0</v>
      </c>
      <c r="B9" s="3" t="s">
        <v>1</v>
      </c>
      <c r="C9" s="3" t="s">
        <v>2</v>
      </c>
      <c r="D9" s="3" t="s">
        <v>3</v>
      </c>
      <c r="E9" s="3" t="s">
        <v>4</v>
      </c>
      <c r="F9" s="3" t="s">
        <v>5</v>
      </c>
      <c r="G9" s="3" t="s">
        <v>6</v>
      </c>
      <c r="H9" s="3" t="s">
        <v>249</v>
      </c>
      <c r="I9" s="3" t="s">
        <v>237</v>
      </c>
      <c r="J9" s="3" t="s">
        <v>238</v>
      </c>
      <c r="K9" s="3" t="s">
        <v>264</v>
      </c>
      <c r="L9" s="3" t="s">
        <v>247</v>
      </c>
      <c r="M9" s="3" t="s">
        <v>248</v>
      </c>
      <c r="N9" s="3" t="s">
        <v>264</v>
      </c>
      <c r="O9" s="3" t="s">
        <v>244</v>
      </c>
      <c r="P9" s="3" t="s">
        <v>255</v>
      </c>
      <c r="Q9" s="3" t="s">
        <v>254</v>
      </c>
    </row>
    <row r="10" spans="1:17" x14ac:dyDescent="0.25">
      <c r="A10">
        <v>1</v>
      </c>
      <c r="B10" t="s">
        <v>7</v>
      </c>
      <c r="C10">
        <v>12</v>
      </c>
      <c r="D10" t="s">
        <v>8</v>
      </c>
      <c r="E10">
        <v>4</v>
      </c>
      <c r="F10" t="s">
        <v>9</v>
      </c>
      <c r="G10" t="s">
        <v>10</v>
      </c>
      <c r="H10" s="5">
        <v>72894</v>
      </c>
      <c r="I10" s="2">
        <v>54.187044672526703</v>
      </c>
      <c r="J10" s="4" t="s">
        <v>239</v>
      </c>
      <c r="K10" s="4">
        <v>3</v>
      </c>
      <c r="L10">
        <v>4.3081000000000001E-2</v>
      </c>
      <c r="M10" s="4" t="s">
        <v>242</v>
      </c>
      <c r="N10" s="4">
        <v>4</v>
      </c>
      <c r="O10">
        <v>0.32275100000000001</v>
      </c>
      <c r="P10" s="10">
        <v>367</v>
      </c>
      <c r="Q10" s="11">
        <f t="shared" ref="Q10:Q73" si="0">+(P10/H10)*100</f>
        <v>0.50347079320657395</v>
      </c>
    </row>
    <row r="11" spans="1:17" x14ac:dyDescent="0.25">
      <c r="A11">
        <v>2</v>
      </c>
      <c r="B11" t="s">
        <v>11</v>
      </c>
      <c r="C11">
        <v>6</v>
      </c>
      <c r="D11" t="s">
        <v>12</v>
      </c>
      <c r="E11">
        <v>2</v>
      </c>
      <c r="F11" t="s">
        <v>13</v>
      </c>
      <c r="G11" t="s">
        <v>10</v>
      </c>
      <c r="H11" s="5">
        <v>9170</v>
      </c>
      <c r="I11" s="2">
        <v>51.505070239246997</v>
      </c>
      <c r="J11" s="4" t="s">
        <v>240</v>
      </c>
      <c r="K11" s="4">
        <v>2</v>
      </c>
      <c r="L11">
        <v>0.411887</v>
      </c>
      <c r="M11" s="4" t="s">
        <v>239</v>
      </c>
      <c r="N11" s="4">
        <v>3</v>
      </c>
      <c r="O11">
        <v>0.29580000000000001</v>
      </c>
      <c r="P11" s="10">
        <v>1293</v>
      </c>
      <c r="Q11" s="11">
        <f t="shared" si="0"/>
        <v>14.100327153762269</v>
      </c>
    </row>
    <row r="12" spans="1:17" x14ac:dyDescent="0.25">
      <c r="A12">
        <v>3</v>
      </c>
      <c r="B12" t="s">
        <v>14</v>
      </c>
      <c r="C12">
        <v>23</v>
      </c>
      <c r="D12" t="s">
        <v>14</v>
      </c>
      <c r="E12">
        <v>6</v>
      </c>
      <c r="F12" t="s">
        <v>15</v>
      </c>
      <c r="G12" t="s">
        <v>16</v>
      </c>
      <c r="H12" s="5">
        <v>37955</v>
      </c>
      <c r="I12" s="2">
        <v>53.981285833308</v>
      </c>
      <c r="J12" s="4" t="s">
        <v>239</v>
      </c>
      <c r="K12" s="4">
        <v>3</v>
      </c>
      <c r="L12">
        <v>-0.37787999999999999</v>
      </c>
      <c r="M12" s="4" t="s">
        <v>242</v>
      </c>
      <c r="N12" s="4">
        <v>4</v>
      </c>
      <c r="O12">
        <v>0.37067099999999997</v>
      </c>
      <c r="P12" s="10">
        <v>3790</v>
      </c>
      <c r="Q12" s="11">
        <f t="shared" si="0"/>
        <v>9.9855091555789759</v>
      </c>
    </row>
    <row r="13" spans="1:17" x14ac:dyDescent="0.25">
      <c r="A13">
        <v>4</v>
      </c>
      <c r="B13" t="s">
        <v>17</v>
      </c>
      <c r="C13">
        <v>30</v>
      </c>
      <c r="D13" t="s">
        <v>17</v>
      </c>
      <c r="E13">
        <v>3</v>
      </c>
      <c r="F13" t="s">
        <v>18</v>
      </c>
      <c r="G13" t="s">
        <v>16</v>
      </c>
      <c r="H13" s="5">
        <v>63743</v>
      </c>
      <c r="I13" s="2">
        <v>54.304039952634902</v>
      </c>
      <c r="J13" s="4" t="s">
        <v>239</v>
      </c>
      <c r="K13" s="4">
        <v>3</v>
      </c>
      <c r="L13">
        <v>2.5824E-2</v>
      </c>
      <c r="M13" s="4" t="s">
        <v>242</v>
      </c>
      <c r="N13" s="4">
        <v>4</v>
      </c>
      <c r="O13">
        <v>0.31066199999999999</v>
      </c>
      <c r="P13" s="10">
        <v>61</v>
      </c>
      <c r="Q13" s="11">
        <f t="shared" si="0"/>
        <v>9.5696782391792037E-2</v>
      </c>
    </row>
    <row r="14" spans="1:17" x14ac:dyDescent="0.25">
      <c r="A14">
        <v>5</v>
      </c>
      <c r="B14" t="s">
        <v>19</v>
      </c>
      <c r="C14">
        <v>22</v>
      </c>
      <c r="D14" t="s">
        <v>20</v>
      </c>
      <c r="E14">
        <v>5</v>
      </c>
      <c r="F14" t="s">
        <v>21</v>
      </c>
      <c r="G14" t="s">
        <v>10</v>
      </c>
      <c r="H14" s="5">
        <v>3070</v>
      </c>
      <c r="I14" s="2">
        <v>47.1913584890913</v>
      </c>
      <c r="J14" s="4" t="s">
        <v>241</v>
      </c>
      <c r="K14" s="4">
        <v>1</v>
      </c>
      <c r="L14">
        <v>1.468753</v>
      </c>
      <c r="M14" s="4" t="s">
        <v>240</v>
      </c>
      <c r="N14" s="4">
        <v>2</v>
      </c>
      <c r="O14">
        <v>0.30893700000000002</v>
      </c>
      <c r="P14" s="10">
        <v>673</v>
      </c>
      <c r="Q14" s="11">
        <f t="shared" si="0"/>
        <v>21.921824104234528</v>
      </c>
    </row>
    <row r="15" spans="1:17" x14ac:dyDescent="0.25">
      <c r="A15">
        <v>6</v>
      </c>
      <c r="B15" t="s">
        <v>22</v>
      </c>
      <c r="C15">
        <v>27</v>
      </c>
      <c r="D15" t="s">
        <v>23</v>
      </c>
      <c r="E15">
        <v>1</v>
      </c>
      <c r="F15" t="s">
        <v>24</v>
      </c>
      <c r="G15" t="s">
        <v>10</v>
      </c>
      <c r="H15" s="5">
        <v>14542</v>
      </c>
      <c r="I15" s="2">
        <v>49.900355224795902</v>
      </c>
      <c r="J15" s="4" t="s">
        <v>240</v>
      </c>
      <c r="K15" s="4">
        <v>2</v>
      </c>
      <c r="L15">
        <v>1.4079349999999999</v>
      </c>
      <c r="M15" s="4" t="s">
        <v>240</v>
      </c>
      <c r="N15" s="4">
        <v>2</v>
      </c>
      <c r="O15">
        <v>0.31863999999999998</v>
      </c>
      <c r="P15" s="10">
        <v>4736</v>
      </c>
      <c r="Q15" s="11">
        <f t="shared" si="0"/>
        <v>32.567734837023792</v>
      </c>
    </row>
    <row r="16" spans="1:17" x14ac:dyDescent="0.25">
      <c r="A16">
        <v>7</v>
      </c>
      <c r="B16" t="s">
        <v>25</v>
      </c>
      <c r="C16">
        <v>29</v>
      </c>
      <c r="D16" t="s">
        <v>26</v>
      </c>
      <c r="E16">
        <v>6</v>
      </c>
      <c r="F16" t="s">
        <v>15</v>
      </c>
      <c r="G16" t="s">
        <v>10</v>
      </c>
      <c r="H16" s="5">
        <v>3162</v>
      </c>
      <c r="I16" s="2">
        <v>51.529429270695601</v>
      </c>
      <c r="J16" s="4" t="s">
        <v>240</v>
      </c>
      <c r="K16" s="4">
        <v>2</v>
      </c>
      <c r="L16">
        <v>0.24709199999999998</v>
      </c>
      <c r="M16" s="4" t="s">
        <v>239</v>
      </c>
      <c r="N16" s="4">
        <v>3</v>
      </c>
      <c r="O16">
        <v>0.31895000000000001</v>
      </c>
      <c r="P16" s="10">
        <v>869</v>
      </c>
      <c r="Q16" s="11">
        <f t="shared" si="0"/>
        <v>27.48260594560405</v>
      </c>
    </row>
    <row r="17" spans="1:17" x14ac:dyDescent="0.25">
      <c r="A17">
        <v>8</v>
      </c>
      <c r="B17" t="s">
        <v>27</v>
      </c>
      <c r="C17">
        <v>2</v>
      </c>
      <c r="D17" t="s">
        <v>28</v>
      </c>
      <c r="E17">
        <v>1</v>
      </c>
      <c r="F17" t="s">
        <v>24</v>
      </c>
      <c r="G17" t="s">
        <v>10</v>
      </c>
      <c r="H17" s="5">
        <v>11439</v>
      </c>
      <c r="I17" s="2">
        <v>55.362968180668297</v>
      </c>
      <c r="J17" s="4" t="s">
        <v>242</v>
      </c>
      <c r="K17" s="4">
        <v>4</v>
      </c>
      <c r="L17">
        <v>-0.61319000000000001</v>
      </c>
      <c r="M17" s="4" t="s">
        <v>242</v>
      </c>
      <c r="N17" s="4">
        <v>4</v>
      </c>
      <c r="O17">
        <v>0.30374099999999998</v>
      </c>
      <c r="P17" s="10">
        <v>1096</v>
      </c>
      <c r="Q17" s="11">
        <f t="shared" si="0"/>
        <v>9.5812571028936109</v>
      </c>
    </row>
    <row r="18" spans="1:17" x14ac:dyDescent="0.25">
      <c r="A18">
        <v>9</v>
      </c>
      <c r="B18" t="s">
        <v>29</v>
      </c>
      <c r="C18">
        <v>23</v>
      </c>
      <c r="D18" t="s">
        <v>14</v>
      </c>
      <c r="E18">
        <v>6</v>
      </c>
      <c r="F18" t="s">
        <v>15</v>
      </c>
      <c r="G18" t="s">
        <v>10</v>
      </c>
      <c r="H18" s="5">
        <v>2207</v>
      </c>
      <c r="I18" s="2">
        <v>52.086717019022998</v>
      </c>
      <c r="J18" s="4" t="s">
        <v>240</v>
      </c>
      <c r="K18" s="4">
        <v>2</v>
      </c>
      <c r="L18">
        <v>-3.3874999999999995E-2</v>
      </c>
      <c r="M18" s="4" t="s">
        <v>242</v>
      </c>
      <c r="N18" s="4">
        <v>4</v>
      </c>
      <c r="O18">
        <v>0.35611300000000001</v>
      </c>
      <c r="P18" s="10">
        <v>402</v>
      </c>
      <c r="Q18" s="11">
        <f t="shared" si="0"/>
        <v>18.214771182600817</v>
      </c>
    </row>
    <row r="19" spans="1:17" x14ac:dyDescent="0.25">
      <c r="A19">
        <v>10</v>
      </c>
      <c r="B19" t="s">
        <v>30</v>
      </c>
      <c r="C19">
        <v>26</v>
      </c>
      <c r="D19" t="s">
        <v>30</v>
      </c>
      <c r="E19">
        <v>7</v>
      </c>
      <c r="F19" t="s">
        <v>31</v>
      </c>
      <c r="G19" t="s">
        <v>16</v>
      </c>
      <c r="H19" s="5">
        <v>74768</v>
      </c>
      <c r="I19" s="2">
        <v>49.522687520823197</v>
      </c>
      <c r="J19" s="4" t="s">
        <v>240</v>
      </c>
      <c r="K19" s="4">
        <v>2</v>
      </c>
      <c r="L19">
        <v>1.301096</v>
      </c>
      <c r="M19" s="4" t="s">
        <v>240</v>
      </c>
      <c r="N19" s="4">
        <v>2</v>
      </c>
      <c r="O19">
        <v>0.351692</v>
      </c>
      <c r="P19" s="10">
        <v>16959</v>
      </c>
      <c r="Q19" s="11">
        <f t="shared" si="0"/>
        <v>22.682163492403166</v>
      </c>
    </row>
    <row r="20" spans="1:17" x14ac:dyDescent="0.25">
      <c r="A20">
        <v>11</v>
      </c>
      <c r="B20" t="s">
        <v>32</v>
      </c>
      <c r="C20">
        <v>28</v>
      </c>
      <c r="D20" t="s">
        <v>33</v>
      </c>
      <c r="E20">
        <v>6</v>
      </c>
      <c r="F20" t="s">
        <v>15</v>
      </c>
      <c r="G20" t="s">
        <v>10</v>
      </c>
      <c r="H20" s="5">
        <v>1885</v>
      </c>
      <c r="I20" s="2">
        <v>53.155023708523501</v>
      </c>
      <c r="J20" s="4" t="s">
        <v>239</v>
      </c>
      <c r="K20" s="4">
        <v>3</v>
      </c>
      <c r="L20">
        <v>-7.7474000000000001E-2</v>
      </c>
      <c r="M20" s="4" t="s">
        <v>242</v>
      </c>
      <c r="N20" s="4">
        <v>4</v>
      </c>
      <c r="O20">
        <v>0.327565</v>
      </c>
      <c r="P20" s="10">
        <v>54</v>
      </c>
      <c r="Q20" s="11">
        <f t="shared" si="0"/>
        <v>2.8647214854111409</v>
      </c>
    </row>
    <row r="21" spans="1:17" x14ac:dyDescent="0.25">
      <c r="A21">
        <v>12</v>
      </c>
      <c r="B21" t="s">
        <v>34</v>
      </c>
      <c r="C21">
        <v>14</v>
      </c>
      <c r="D21" t="s">
        <v>35</v>
      </c>
      <c r="E21">
        <v>3</v>
      </c>
      <c r="F21" t="s">
        <v>18</v>
      </c>
      <c r="G21" t="s">
        <v>10</v>
      </c>
      <c r="H21" s="5">
        <v>6591</v>
      </c>
      <c r="I21" s="2">
        <v>54.401453738160299</v>
      </c>
      <c r="J21" s="4" t="s">
        <v>239</v>
      </c>
      <c r="K21" s="4">
        <v>3</v>
      </c>
      <c r="L21">
        <v>-0.165687</v>
      </c>
      <c r="M21" s="4" t="s">
        <v>242</v>
      </c>
      <c r="N21" s="4">
        <v>4</v>
      </c>
      <c r="O21">
        <v>0.344059</v>
      </c>
      <c r="P21" s="10">
        <v>470</v>
      </c>
      <c r="Q21" s="11">
        <f t="shared" si="0"/>
        <v>7.1309361250189651</v>
      </c>
    </row>
    <row r="22" spans="1:17" x14ac:dyDescent="0.25">
      <c r="A22">
        <v>13</v>
      </c>
      <c r="B22" t="s">
        <v>36</v>
      </c>
      <c r="C22">
        <v>26</v>
      </c>
      <c r="D22" t="s">
        <v>30</v>
      </c>
      <c r="E22">
        <v>7</v>
      </c>
      <c r="F22" t="s">
        <v>31</v>
      </c>
      <c r="G22" t="s">
        <v>10</v>
      </c>
      <c r="H22" s="5">
        <v>22629</v>
      </c>
      <c r="I22" s="2">
        <v>54.638817726195398</v>
      </c>
      <c r="J22" s="4" t="s">
        <v>242</v>
      </c>
      <c r="K22" s="4">
        <v>4</v>
      </c>
      <c r="L22">
        <v>-0.108496</v>
      </c>
      <c r="M22" s="4" t="s">
        <v>242</v>
      </c>
      <c r="N22" s="4">
        <v>4</v>
      </c>
      <c r="O22">
        <v>0.298014</v>
      </c>
      <c r="P22" s="10">
        <v>0</v>
      </c>
      <c r="Q22" s="11">
        <f t="shared" si="0"/>
        <v>0</v>
      </c>
    </row>
    <row r="23" spans="1:17" x14ac:dyDescent="0.25">
      <c r="A23">
        <v>14</v>
      </c>
      <c r="B23" t="s">
        <v>37</v>
      </c>
      <c r="C23">
        <v>27</v>
      </c>
      <c r="D23" t="s">
        <v>23</v>
      </c>
      <c r="E23">
        <v>1</v>
      </c>
      <c r="F23" t="s">
        <v>24</v>
      </c>
      <c r="G23" t="s">
        <v>10</v>
      </c>
      <c r="H23" s="5">
        <v>4812</v>
      </c>
      <c r="I23" s="2">
        <v>49.882242282879801</v>
      </c>
      <c r="J23" s="4" t="s">
        <v>240</v>
      </c>
      <c r="K23" s="4">
        <v>2</v>
      </c>
      <c r="L23">
        <v>1.322476</v>
      </c>
      <c r="M23" s="4" t="s">
        <v>240</v>
      </c>
      <c r="N23" s="4">
        <v>2</v>
      </c>
      <c r="O23">
        <v>0.32000800000000001</v>
      </c>
      <c r="P23" s="10">
        <v>527</v>
      </c>
      <c r="Q23" s="11">
        <f t="shared" si="0"/>
        <v>10.951787198669992</v>
      </c>
    </row>
    <row r="24" spans="1:17" x14ac:dyDescent="0.25">
      <c r="A24">
        <v>15</v>
      </c>
      <c r="B24" t="s">
        <v>8</v>
      </c>
      <c r="C24">
        <v>12</v>
      </c>
      <c r="D24" t="s">
        <v>8</v>
      </c>
      <c r="E24">
        <v>4</v>
      </c>
      <c r="F24" t="s">
        <v>9</v>
      </c>
      <c r="G24" t="s">
        <v>16</v>
      </c>
      <c r="H24" s="5">
        <v>125876</v>
      </c>
      <c r="I24" s="2">
        <v>56.576883632440101</v>
      </c>
      <c r="J24" s="4" t="s">
        <v>243</v>
      </c>
      <c r="K24" s="4">
        <v>5</v>
      </c>
      <c r="L24">
        <v>-0.64104899999999998</v>
      </c>
      <c r="M24" s="4" t="s">
        <v>242</v>
      </c>
      <c r="N24" s="4">
        <v>4</v>
      </c>
      <c r="O24">
        <v>0.32682499999999998</v>
      </c>
      <c r="P24" s="10">
        <v>1733</v>
      </c>
      <c r="Q24" s="11">
        <f t="shared" si="0"/>
        <v>1.3767517239187772</v>
      </c>
    </row>
    <row r="25" spans="1:17" x14ac:dyDescent="0.25">
      <c r="A25">
        <v>16</v>
      </c>
      <c r="B25" t="s">
        <v>38</v>
      </c>
      <c r="C25">
        <v>3</v>
      </c>
      <c r="D25" t="s">
        <v>39</v>
      </c>
      <c r="E25">
        <v>1</v>
      </c>
      <c r="F25" t="s">
        <v>24</v>
      </c>
      <c r="G25" t="s">
        <v>10</v>
      </c>
      <c r="H25" s="5">
        <v>9021</v>
      </c>
      <c r="I25" s="2">
        <v>52.8768102408361</v>
      </c>
      <c r="J25" s="4" t="s">
        <v>239</v>
      </c>
      <c r="K25" s="4">
        <v>3</v>
      </c>
      <c r="L25">
        <v>0.28702299999999997</v>
      </c>
      <c r="M25" s="4" t="s">
        <v>239</v>
      </c>
      <c r="N25" s="4">
        <v>3</v>
      </c>
      <c r="O25">
        <v>0.31801800000000002</v>
      </c>
      <c r="P25" s="10">
        <v>924</v>
      </c>
      <c r="Q25" s="11">
        <f t="shared" si="0"/>
        <v>10.242766877286332</v>
      </c>
    </row>
    <row r="26" spans="1:17" x14ac:dyDescent="0.25">
      <c r="A26">
        <v>17</v>
      </c>
      <c r="B26" t="s">
        <v>40</v>
      </c>
      <c r="C26">
        <v>6</v>
      </c>
      <c r="D26" t="s">
        <v>12</v>
      </c>
      <c r="E26">
        <v>2</v>
      </c>
      <c r="F26" t="s">
        <v>13</v>
      </c>
      <c r="G26" t="s">
        <v>10</v>
      </c>
      <c r="H26" s="5">
        <v>29742</v>
      </c>
      <c r="I26" s="2">
        <v>53.9876210568804</v>
      </c>
      <c r="J26" s="4" t="s">
        <v>239</v>
      </c>
      <c r="K26" s="4">
        <v>3</v>
      </c>
      <c r="L26">
        <v>0.306085</v>
      </c>
      <c r="M26" s="4" t="s">
        <v>239</v>
      </c>
      <c r="N26" s="4">
        <v>3</v>
      </c>
      <c r="O26">
        <v>0.36942000000000003</v>
      </c>
      <c r="P26" s="10">
        <v>0</v>
      </c>
      <c r="Q26" s="11">
        <f t="shared" si="0"/>
        <v>0</v>
      </c>
    </row>
    <row r="27" spans="1:17" x14ac:dyDescent="0.25">
      <c r="A27">
        <v>18</v>
      </c>
      <c r="B27" t="s">
        <v>41</v>
      </c>
      <c r="C27">
        <v>24</v>
      </c>
      <c r="D27" t="s">
        <v>42</v>
      </c>
      <c r="E27">
        <v>7</v>
      </c>
      <c r="F27" t="s">
        <v>31</v>
      </c>
      <c r="G27" t="s">
        <v>10</v>
      </c>
      <c r="H27" s="5">
        <v>3859</v>
      </c>
      <c r="I27" s="2">
        <v>53.009845163959803</v>
      </c>
      <c r="J27" s="4" t="s">
        <v>239</v>
      </c>
      <c r="K27" s="4">
        <v>3</v>
      </c>
      <c r="L27">
        <v>0.256855</v>
      </c>
      <c r="M27" s="4" t="s">
        <v>239</v>
      </c>
      <c r="N27" s="4">
        <v>3</v>
      </c>
      <c r="O27">
        <v>0.35161399999999998</v>
      </c>
      <c r="P27" s="10">
        <v>1585</v>
      </c>
      <c r="Q27" s="11">
        <f t="shared" si="0"/>
        <v>41.072816791915002</v>
      </c>
    </row>
    <row r="28" spans="1:17" x14ac:dyDescent="0.25">
      <c r="A28">
        <v>19</v>
      </c>
      <c r="B28" t="s">
        <v>43</v>
      </c>
      <c r="C28">
        <v>21</v>
      </c>
      <c r="D28" t="s">
        <v>43</v>
      </c>
      <c r="E28">
        <v>5</v>
      </c>
      <c r="F28" t="s">
        <v>21</v>
      </c>
      <c r="G28" t="s">
        <v>16</v>
      </c>
      <c r="H28" s="5">
        <v>141793</v>
      </c>
      <c r="I28" s="2">
        <v>56.630058743874301</v>
      </c>
      <c r="J28" s="4" t="s">
        <v>243</v>
      </c>
      <c r="K28" s="4">
        <v>5</v>
      </c>
      <c r="L28">
        <v>-0.65550199999999992</v>
      </c>
      <c r="M28" s="4" t="s">
        <v>242</v>
      </c>
      <c r="N28" s="4">
        <v>4</v>
      </c>
      <c r="O28">
        <v>0.33992800000000001</v>
      </c>
      <c r="P28" s="10">
        <v>2735</v>
      </c>
      <c r="Q28" s="11">
        <f t="shared" si="0"/>
        <v>1.9288681387656654</v>
      </c>
    </row>
    <row r="29" spans="1:17" x14ac:dyDescent="0.25">
      <c r="A29">
        <v>20</v>
      </c>
      <c r="B29" t="s">
        <v>44</v>
      </c>
      <c r="C29">
        <v>13</v>
      </c>
      <c r="D29" t="s">
        <v>45</v>
      </c>
      <c r="E29">
        <v>3</v>
      </c>
      <c r="F29" t="s">
        <v>18</v>
      </c>
      <c r="G29" t="s">
        <v>10</v>
      </c>
      <c r="H29" s="5">
        <v>7704</v>
      </c>
      <c r="I29" s="2">
        <v>55.447696444398503</v>
      </c>
      <c r="J29" s="4" t="s">
        <v>242</v>
      </c>
      <c r="K29" s="4">
        <v>4</v>
      </c>
      <c r="L29">
        <v>-8.7150999999999992E-2</v>
      </c>
      <c r="M29" s="4" t="s">
        <v>242</v>
      </c>
      <c r="N29" s="4">
        <v>4</v>
      </c>
      <c r="O29">
        <v>0.32538699999999998</v>
      </c>
      <c r="P29" s="10">
        <v>0</v>
      </c>
      <c r="Q29" s="11">
        <f t="shared" si="0"/>
        <v>0</v>
      </c>
    </row>
    <row r="30" spans="1:17" x14ac:dyDescent="0.25">
      <c r="A30">
        <v>21</v>
      </c>
      <c r="B30" t="s">
        <v>46</v>
      </c>
      <c r="C30">
        <v>22</v>
      </c>
      <c r="D30" t="s">
        <v>20</v>
      </c>
      <c r="E30">
        <v>5</v>
      </c>
      <c r="F30" t="s">
        <v>21</v>
      </c>
      <c r="G30" t="s">
        <v>10</v>
      </c>
      <c r="H30" s="5">
        <v>1512</v>
      </c>
      <c r="I30" s="2">
        <v>54.400031680671603</v>
      </c>
      <c r="J30" s="4" t="s">
        <v>239</v>
      </c>
      <c r="K30" s="4">
        <v>3</v>
      </c>
      <c r="L30">
        <v>-0.53813500000000003</v>
      </c>
      <c r="M30" s="4" t="s">
        <v>242</v>
      </c>
      <c r="N30" s="4">
        <v>4</v>
      </c>
      <c r="O30">
        <v>0.324575</v>
      </c>
      <c r="P30" s="10">
        <v>0</v>
      </c>
      <c r="Q30" s="11">
        <f t="shared" si="0"/>
        <v>0</v>
      </c>
    </row>
    <row r="31" spans="1:17" x14ac:dyDescent="0.25">
      <c r="A31">
        <v>22</v>
      </c>
      <c r="B31" t="s">
        <v>47</v>
      </c>
      <c r="C31">
        <v>22</v>
      </c>
      <c r="D31" t="s">
        <v>20</v>
      </c>
      <c r="E31">
        <v>5</v>
      </c>
      <c r="F31" t="s">
        <v>21</v>
      </c>
      <c r="G31" t="s">
        <v>10</v>
      </c>
      <c r="H31" s="5">
        <v>12857</v>
      </c>
      <c r="I31" s="2">
        <v>52.857752662227298</v>
      </c>
      <c r="J31" s="4" t="s">
        <v>239</v>
      </c>
      <c r="K31" s="4">
        <v>3</v>
      </c>
      <c r="L31">
        <v>0.25384200000000001</v>
      </c>
      <c r="M31" s="4" t="s">
        <v>239</v>
      </c>
      <c r="N31" s="4">
        <v>3</v>
      </c>
      <c r="O31">
        <v>0.32880700000000002</v>
      </c>
      <c r="P31" s="10">
        <v>403</v>
      </c>
      <c r="Q31" s="11">
        <f t="shared" si="0"/>
        <v>3.1344792719919106</v>
      </c>
    </row>
    <row r="32" spans="1:17" x14ac:dyDescent="0.25">
      <c r="A32">
        <v>23</v>
      </c>
      <c r="B32" t="s">
        <v>48</v>
      </c>
      <c r="C32">
        <v>14</v>
      </c>
      <c r="D32" t="s">
        <v>35</v>
      </c>
      <c r="E32">
        <v>3</v>
      </c>
      <c r="F32" t="s">
        <v>18</v>
      </c>
      <c r="G32" t="s">
        <v>10</v>
      </c>
      <c r="H32" s="5">
        <v>9051</v>
      </c>
      <c r="I32" s="2">
        <v>51.6710467294333</v>
      </c>
      <c r="J32" s="4" t="s">
        <v>240</v>
      </c>
      <c r="K32" s="4">
        <v>2</v>
      </c>
      <c r="L32">
        <v>0.55407299999999993</v>
      </c>
      <c r="M32" s="4" t="s">
        <v>239</v>
      </c>
      <c r="N32" s="4">
        <v>3</v>
      </c>
      <c r="O32">
        <v>0.32566000000000001</v>
      </c>
      <c r="P32" s="10">
        <v>1171</v>
      </c>
      <c r="Q32" s="11">
        <f t="shared" si="0"/>
        <v>12.937796928516185</v>
      </c>
    </row>
    <row r="33" spans="1:17" x14ac:dyDescent="0.25">
      <c r="A33">
        <v>24</v>
      </c>
      <c r="B33" t="s">
        <v>49</v>
      </c>
      <c r="C33">
        <v>23</v>
      </c>
      <c r="D33" t="s">
        <v>14</v>
      </c>
      <c r="E33">
        <v>6</v>
      </c>
      <c r="F33" t="s">
        <v>15</v>
      </c>
      <c r="G33" t="s">
        <v>10</v>
      </c>
      <c r="H33" s="5">
        <v>976</v>
      </c>
      <c r="I33" s="2">
        <v>52.9334144043466</v>
      </c>
      <c r="J33" s="4" t="s">
        <v>239</v>
      </c>
      <c r="K33" s="4">
        <v>3</v>
      </c>
      <c r="L33">
        <v>-0.382745</v>
      </c>
      <c r="M33" s="4" t="s">
        <v>242</v>
      </c>
      <c r="N33" s="4">
        <v>4</v>
      </c>
      <c r="O33">
        <v>0.32251800000000003</v>
      </c>
      <c r="P33" s="10">
        <v>116</v>
      </c>
      <c r="Q33" s="11">
        <f t="shared" si="0"/>
        <v>11.885245901639344</v>
      </c>
    </row>
    <row r="34" spans="1:17" x14ac:dyDescent="0.25">
      <c r="A34">
        <v>25</v>
      </c>
      <c r="B34" t="s">
        <v>50</v>
      </c>
      <c r="C34">
        <v>6</v>
      </c>
      <c r="D34" t="s">
        <v>12</v>
      </c>
      <c r="E34">
        <v>2</v>
      </c>
      <c r="F34" t="s">
        <v>13</v>
      </c>
      <c r="G34" t="s">
        <v>10</v>
      </c>
      <c r="H34" s="5">
        <v>8208</v>
      </c>
      <c r="I34" s="2">
        <v>52.480931251753098</v>
      </c>
      <c r="J34" s="4" t="s">
        <v>240</v>
      </c>
      <c r="K34" s="4">
        <v>2</v>
      </c>
      <c r="L34">
        <v>0.30910799999999999</v>
      </c>
      <c r="M34" s="4" t="s">
        <v>239</v>
      </c>
      <c r="N34" s="4">
        <v>3</v>
      </c>
      <c r="O34">
        <v>0.33107900000000001</v>
      </c>
      <c r="P34" s="10">
        <v>2321</v>
      </c>
      <c r="Q34" s="11">
        <f t="shared" si="0"/>
        <v>28.277290448343077</v>
      </c>
    </row>
    <row r="35" spans="1:17" x14ac:dyDescent="0.25">
      <c r="A35">
        <v>26</v>
      </c>
      <c r="B35" t="s">
        <v>51</v>
      </c>
      <c r="C35">
        <v>8</v>
      </c>
      <c r="D35" t="s">
        <v>52</v>
      </c>
      <c r="E35">
        <v>4</v>
      </c>
      <c r="F35" t="s">
        <v>9</v>
      </c>
      <c r="G35" t="s">
        <v>10</v>
      </c>
      <c r="H35" s="5">
        <v>15271</v>
      </c>
      <c r="I35" s="2">
        <v>54.397180924648403</v>
      </c>
      <c r="J35" s="4" t="s">
        <v>239</v>
      </c>
      <c r="K35" s="4">
        <v>3</v>
      </c>
      <c r="L35">
        <v>-7.5160999999999992E-2</v>
      </c>
      <c r="M35" s="4" t="s">
        <v>242</v>
      </c>
      <c r="N35" s="4">
        <v>4</v>
      </c>
      <c r="O35">
        <v>0.31627899999999998</v>
      </c>
      <c r="P35" s="10">
        <v>2</v>
      </c>
      <c r="Q35" s="11">
        <f t="shared" si="0"/>
        <v>1.309671927182241E-2</v>
      </c>
    </row>
    <row r="36" spans="1:17" x14ac:dyDescent="0.25">
      <c r="A36">
        <v>27</v>
      </c>
      <c r="B36" t="s">
        <v>53</v>
      </c>
      <c r="C36">
        <v>24</v>
      </c>
      <c r="D36" t="s">
        <v>42</v>
      </c>
      <c r="E36">
        <v>7</v>
      </c>
      <c r="F36" t="s">
        <v>31</v>
      </c>
      <c r="G36" t="s">
        <v>10</v>
      </c>
      <c r="H36" s="5">
        <v>4128</v>
      </c>
      <c r="I36" s="2">
        <v>51.400188402631699</v>
      </c>
      <c r="J36" s="4" t="s">
        <v>240</v>
      </c>
      <c r="K36" s="4">
        <v>2</v>
      </c>
      <c r="L36">
        <v>0.63818399999999997</v>
      </c>
      <c r="M36" s="4" t="s">
        <v>239</v>
      </c>
      <c r="N36" s="4">
        <v>3</v>
      </c>
      <c r="O36">
        <v>0.322162</v>
      </c>
      <c r="P36" s="10">
        <v>2031</v>
      </c>
      <c r="Q36" s="11">
        <f t="shared" si="0"/>
        <v>49.200581395348834</v>
      </c>
    </row>
    <row r="37" spans="1:17" x14ac:dyDescent="0.25">
      <c r="A37">
        <v>28</v>
      </c>
      <c r="B37" t="s">
        <v>54</v>
      </c>
      <c r="C37">
        <v>27</v>
      </c>
      <c r="D37" t="s">
        <v>23</v>
      </c>
      <c r="E37">
        <v>1</v>
      </c>
      <c r="F37" t="s">
        <v>24</v>
      </c>
      <c r="G37" t="s">
        <v>10</v>
      </c>
      <c r="H37" s="5">
        <v>2758</v>
      </c>
      <c r="I37" s="2">
        <v>50.580483506805599</v>
      </c>
      <c r="J37" s="4" t="s">
        <v>240</v>
      </c>
      <c r="K37" s="4">
        <v>2</v>
      </c>
      <c r="L37">
        <v>1.3406389999999999</v>
      </c>
      <c r="M37" s="4" t="s">
        <v>240</v>
      </c>
      <c r="N37" s="4">
        <v>2</v>
      </c>
      <c r="O37">
        <v>0.291545</v>
      </c>
      <c r="P37" s="10">
        <v>188</v>
      </c>
      <c r="Q37" s="11">
        <f t="shared" si="0"/>
        <v>6.81653372008702</v>
      </c>
    </row>
    <row r="38" spans="1:17" x14ac:dyDescent="0.25">
      <c r="A38">
        <v>29</v>
      </c>
      <c r="B38" t="s">
        <v>55</v>
      </c>
      <c r="C38">
        <v>4</v>
      </c>
      <c r="D38" t="s">
        <v>56</v>
      </c>
      <c r="E38">
        <v>2</v>
      </c>
      <c r="F38" t="s">
        <v>13</v>
      </c>
      <c r="G38" t="s">
        <v>10</v>
      </c>
      <c r="H38" s="5">
        <v>3811</v>
      </c>
      <c r="I38" s="2">
        <v>51.972485951631199</v>
      </c>
      <c r="J38" s="4" t="s">
        <v>240</v>
      </c>
      <c r="K38" s="4">
        <v>2</v>
      </c>
      <c r="L38">
        <v>0.62101200000000001</v>
      </c>
      <c r="M38" s="4" t="s">
        <v>239</v>
      </c>
      <c r="N38" s="4">
        <v>3</v>
      </c>
      <c r="O38">
        <v>0.39080700000000002</v>
      </c>
      <c r="P38" s="10">
        <v>0</v>
      </c>
      <c r="Q38" s="11">
        <f t="shared" si="0"/>
        <v>0</v>
      </c>
    </row>
    <row r="39" spans="1:17" x14ac:dyDescent="0.25">
      <c r="A39">
        <v>30</v>
      </c>
      <c r="B39" t="s">
        <v>57</v>
      </c>
      <c r="C39">
        <v>27</v>
      </c>
      <c r="D39" t="s">
        <v>23</v>
      </c>
      <c r="E39">
        <v>1</v>
      </c>
      <c r="F39" t="s">
        <v>24</v>
      </c>
      <c r="G39" t="s">
        <v>10</v>
      </c>
      <c r="H39" s="5">
        <v>772</v>
      </c>
      <c r="I39" s="2">
        <v>52.1095095359018</v>
      </c>
      <c r="J39" s="4" t="s">
        <v>240</v>
      </c>
      <c r="K39" s="4">
        <v>2</v>
      </c>
      <c r="L39">
        <v>0.64875300000000002</v>
      </c>
      <c r="M39" s="4" t="s">
        <v>239</v>
      </c>
      <c r="N39" s="4">
        <v>3</v>
      </c>
      <c r="O39">
        <v>0.32143100000000002</v>
      </c>
      <c r="P39" s="10">
        <v>0</v>
      </c>
      <c r="Q39" s="11">
        <f t="shared" si="0"/>
        <v>0</v>
      </c>
    </row>
    <row r="40" spans="1:17" x14ac:dyDescent="0.25">
      <c r="A40">
        <v>31</v>
      </c>
      <c r="B40" t="s">
        <v>58</v>
      </c>
      <c r="C40">
        <v>29</v>
      </c>
      <c r="D40" t="s">
        <v>26</v>
      </c>
      <c r="E40">
        <v>6</v>
      </c>
      <c r="F40" t="s">
        <v>15</v>
      </c>
      <c r="G40" t="s">
        <v>10</v>
      </c>
      <c r="H40" s="5">
        <v>2820</v>
      </c>
      <c r="I40" s="2">
        <v>51.765997744259401</v>
      </c>
      <c r="J40" s="4" t="s">
        <v>240</v>
      </c>
      <c r="K40" s="4">
        <v>2</v>
      </c>
      <c r="L40">
        <v>0.22008899999999998</v>
      </c>
      <c r="M40" s="4" t="s">
        <v>239</v>
      </c>
      <c r="N40" s="4">
        <v>3</v>
      </c>
      <c r="O40">
        <v>0.33457500000000001</v>
      </c>
      <c r="P40" s="10">
        <v>9</v>
      </c>
      <c r="Q40" s="11">
        <f t="shared" si="0"/>
        <v>0.31914893617021273</v>
      </c>
    </row>
    <row r="41" spans="1:17" x14ac:dyDescent="0.25">
      <c r="A41">
        <v>32</v>
      </c>
      <c r="B41" t="s">
        <v>59</v>
      </c>
      <c r="C41">
        <v>28</v>
      </c>
      <c r="D41" t="s">
        <v>33</v>
      </c>
      <c r="E41">
        <v>6</v>
      </c>
      <c r="F41" t="s">
        <v>15</v>
      </c>
      <c r="G41" t="s">
        <v>10</v>
      </c>
      <c r="H41" s="5">
        <v>1382</v>
      </c>
      <c r="I41" s="2">
        <v>53.012809030762497</v>
      </c>
      <c r="J41" s="4" t="s">
        <v>239</v>
      </c>
      <c r="K41" s="4">
        <v>3</v>
      </c>
      <c r="L41">
        <v>-0.14577099999999998</v>
      </c>
      <c r="M41" s="4" t="s">
        <v>242</v>
      </c>
      <c r="N41" s="4">
        <v>4</v>
      </c>
      <c r="O41">
        <v>0.31780599999999998</v>
      </c>
      <c r="P41" s="10">
        <v>32</v>
      </c>
      <c r="Q41" s="11">
        <f t="shared" si="0"/>
        <v>2.3154848046309695</v>
      </c>
    </row>
    <row r="42" spans="1:17" x14ac:dyDescent="0.25">
      <c r="A42">
        <v>33</v>
      </c>
      <c r="B42" t="s">
        <v>79</v>
      </c>
      <c r="C42">
        <v>22</v>
      </c>
      <c r="D42" t="s">
        <v>20</v>
      </c>
      <c r="E42">
        <v>5</v>
      </c>
      <c r="F42" t="s">
        <v>21</v>
      </c>
      <c r="G42" t="s">
        <v>10</v>
      </c>
      <c r="H42" s="5">
        <v>5403</v>
      </c>
      <c r="I42" s="2">
        <v>52.750725623608702</v>
      </c>
      <c r="J42" s="4" t="s">
        <v>239</v>
      </c>
      <c r="K42" s="4">
        <v>3</v>
      </c>
      <c r="L42">
        <v>-0.457901</v>
      </c>
      <c r="M42" s="4" t="s">
        <v>242</v>
      </c>
      <c r="N42" s="4">
        <v>4</v>
      </c>
      <c r="O42">
        <v>0.32872000000000001</v>
      </c>
      <c r="P42" s="10">
        <v>1075</v>
      </c>
      <c r="Q42" s="11">
        <f t="shared" si="0"/>
        <v>19.896353877475477</v>
      </c>
    </row>
    <row r="43" spans="1:17" x14ac:dyDescent="0.25">
      <c r="A43">
        <v>34</v>
      </c>
      <c r="B43" t="s">
        <v>61</v>
      </c>
      <c r="C43">
        <v>8</v>
      </c>
      <c r="D43" t="s">
        <v>52</v>
      </c>
      <c r="E43">
        <v>4</v>
      </c>
      <c r="F43" t="s">
        <v>9</v>
      </c>
      <c r="G43" t="s">
        <v>10</v>
      </c>
      <c r="H43" s="5">
        <v>46836</v>
      </c>
      <c r="I43" s="2">
        <v>57.245444725267397</v>
      </c>
      <c r="J43" s="4" t="s">
        <v>243</v>
      </c>
      <c r="K43" s="4">
        <v>5</v>
      </c>
      <c r="L43">
        <v>-0.73573299999999997</v>
      </c>
      <c r="M43" s="4" t="s">
        <v>243</v>
      </c>
      <c r="N43" s="4">
        <v>5</v>
      </c>
      <c r="O43">
        <v>0.386766</v>
      </c>
      <c r="P43" s="10">
        <v>1361</v>
      </c>
      <c r="Q43" s="11">
        <f t="shared" si="0"/>
        <v>2.9058843624562303</v>
      </c>
    </row>
    <row r="44" spans="1:17" x14ac:dyDescent="0.25">
      <c r="A44">
        <v>35</v>
      </c>
      <c r="B44" t="s">
        <v>62</v>
      </c>
      <c r="C44">
        <v>26</v>
      </c>
      <c r="D44" t="s">
        <v>30</v>
      </c>
      <c r="E44">
        <v>7</v>
      </c>
      <c r="F44" t="s">
        <v>31</v>
      </c>
      <c r="G44" t="s">
        <v>10</v>
      </c>
      <c r="H44" s="5">
        <v>20653</v>
      </c>
      <c r="I44" s="2">
        <v>53.809418693140799</v>
      </c>
      <c r="J44" s="4" t="s">
        <v>239</v>
      </c>
      <c r="K44" s="4">
        <v>3</v>
      </c>
      <c r="L44">
        <v>0.102949</v>
      </c>
      <c r="M44" s="4" t="s">
        <v>242</v>
      </c>
      <c r="N44" s="4">
        <v>4</v>
      </c>
      <c r="O44">
        <v>0.37071199999999999</v>
      </c>
      <c r="P44" s="10">
        <v>5711</v>
      </c>
      <c r="Q44" s="11">
        <f t="shared" si="0"/>
        <v>27.652157071611871</v>
      </c>
    </row>
    <row r="45" spans="1:17" x14ac:dyDescent="0.25">
      <c r="A45">
        <v>36</v>
      </c>
      <c r="B45" t="s">
        <v>63</v>
      </c>
      <c r="C45">
        <v>26</v>
      </c>
      <c r="D45" t="s">
        <v>30</v>
      </c>
      <c r="E45">
        <v>7</v>
      </c>
      <c r="F45" t="s">
        <v>31</v>
      </c>
      <c r="G45" t="s">
        <v>10</v>
      </c>
      <c r="H45" s="5">
        <v>14806</v>
      </c>
      <c r="I45" s="2">
        <v>48.701353857346298</v>
      </c>
      <c r="J45" s="4" t="s">
        <v>241</v>
      </c>
      <c r="K45" s="4">
        <v>1</v>
      </c>
      <c r="L45">
        <v>1.820886</v>
      </c>
      <c r="M45" s="4" t="s">
        <v>241</v>
      </c>
      <c r="N45" s="4">
        <v>1</v>
      </c>
      <c r="O45">
        <v>0.33871200000000001</v>
      </c>
      <c r="P45" s="10">
        <v>10614</v>
      </c>
      <c r="Q45" s="11">
        <f t="shared" si="0"/>
        <v>71.68715385654464</v>
      </c>
    </row>
    <row r="46" spans="1:17" x14ac:dyDescent="0.25">
      <c r="A46">
        <v>37</v>
      </c>
      <c r="B46" t="s">
        <v>64</v>
      </c>
      <c r="C46">
        <v>24</v>
      </c>
      <c r="D46" t="s">
        <v>42</v>
      </c>
      <c r="E46">
        <v>7</v>
      </c>
      <c r="F46" t="s">
        <v>31</v>
      </c>
      <c r="G46" t="s">
        <v>10</v>
      </c>
      <c r="H46" s="5">
        <v>2334</v>
      </c>
      <c r="I46" s="2">
        <v>54.162018346290097</v>
      </c>
      <c r="J46" s="4" t="s">
        <v>239</v>
      </c>
      <c r="K46" s="4">
        <v>3</v>
      </c>
      <c r="L46">
        <v>-0.226576</v>
      </c>
      <c r="M46" s="4" t="s">
        <v>242</v>
      </c>
      <c r="N46" s="4">
        <v>4</v>
      </c>
      <c r="O46">
        <v>0.36866100000000002</v>
      </c>
      <c r="P46" s="10">
        <v>0</v>
      </c>
      <c r="Q46" s="11">
        <f t="shared" si="0"/>
        <v>0</v>
      </c>
    </row>
    <row r="47" spans="1:17" x14ac:dyDescent="0.25">
      <c r="A47">
        <v>38</v>
      </c>
      <c r="B47" t="s">
        <v>65</v>
      </c>
      <c r="C47">
        <v>30</v>
      </c>
      <c r="D47" t="s">
        <v>17</v>
      </c>
      <c r="E47">
        <v>3</v>
      </c>
      <c r="F47" t="s">
        <v>18</v>
      </c>
      <c r="G47" t="s">
        <v>10</v>
      </c>
      <c r="H47" s="5">
        <v>10542</v>
      </c>
      <c r="I47" s="2">
        <v>54.384904413968698</v>
      </c>
      <c r="J47" s="4" t="s">
        <v>239</v>
      </c>
      <c r="K47" s="4">
        <v>3</v>
      </c>
      <c r="L47">
        <v>-1.9191E-2</v>
      </c>
      <c r="M47" s="4" t="s">
        <v>242</v>
      </c>
      <c r="N47" s="4">
        <v>4</v>
      </c>
      <c r="O47">
        <v>0.28429599999999999</v>
      </c>
      <c r="P47" s="10">
        <v>0</v>
      </c>
      <c r="Q47" s="11">
        <f t="shared" si="0"/>
        <v>0</v>
      </c>
    </row>
    <row r="48" spans="1:17" x14ac:dyDescent="0.25">
      <c r="A48">
        <v>39</v>
      </c>
      <c r="B48" t="s">
        <v>23</v>
      </c>
      <c r="C48">
        <v>27</v>
      </c>
      <c r="D48" t="s">
        <v>23</v>
      </c>
      <c r="E48">
        <v>1</v>
      </c>
      <c r="F48" t="s">
        <v>24</v>
      </c>
      <c r="G48" t="s">
        <v>16</v>
      </c>
      <c r="H48" s="5">
        <v>9837</v>
      </c>
      <c r="I48" s="2">
        <v>52.364554167592502</v>
      </c>
      <c r="J48" s="4" t="s">
        <v>240</v>
      </c>
      <c r="K48" s="4">
        <v>2</v>
      </c>
      <c r="L48">
        <v>0.83829699999999996</v>
      </c>
      <c r="M48" s="4" t="s">
        <v>239</v>
      </c>
      <c r="N48" s="4">
        <v>3</v>
      </c>
      <c r="O48">
        <v>0.34490900000000002</v>
      </c>
      <c r="P48" s="10">
        <v>5538</v>
      </c>
      <c r="Q48" s="11">
        <f t="shared" si="0"/>
        <v>56.297651723086304</v>
      </c>
    </row>
    <row r="49" spans="1:17" x14ac:dyDescent="0.25">
      <c r="A49">
        <v>40</v>
      </c>
      <c r="B49" t="s">
        <v>66</v>
      </c>
      <c r="C49">
        <v>12</v>
      </c>
      <c r="D49" t="s">
        <v>8</v>
      </c>
      <c r="E49">
        <v>4</v>
      </c>
      <c r="F49" t="s">
        <v>9</v>
      </c>
      <c r="G49" t="s">
        <v>10</v>
      </c>
      <c r="H49" s="5">
        <v>12340</v>
      </c>
      <c r="I49" s="2">
        <v>52.1250668465823</v>
      </c>
      <c r="J49" s="4" t="s">
        <v>240</v>
      </c>
      <c r="K49" s="4">
        <v>2</v>
      </c>
      <c r="L49">
        <v>0.18088899999999999</v>
      </c>
      <c r="M49" s="4" t="s">
        <v>239</v>
      </c>
      <c r="N49" s="4">
        <v>3</v>
      </c>
      <c r="O49">
        <v>0.305452</v>
      </c>
      <c r="P49" s="10">
        <v>41</v>
      </c>
      <c r="Q49" s="11">
        <f t="shared" si="0"/>
        <v>0.33225283630470015</v>
      </c>
    </row>
    <row r="50" spans="1:17" x14ac:dyDescent="0.25">
      <c r="A50">
        <v>41</v>
      </c>
      <c r="B50" t="s">
        <v>67</v>
      </c>
      <c r="C50">
        <v>9</v>
      </c>
      <c r="D50" t="s">
        <v>68</v>
      </c>
      <c r="E50">
        <v>4</v>
      </c>
      <c r="F50" t="s">
        <v>9</v>
      </c>
      <c r="G50" t="s">
        <v>10</v>
      </c>
      <c r="H50" s="5">
        <v>137435</v>
      </c>
      <c r="I50" s="2">
        <v>59.890732634789998</v>
      </c>
      <c r="J50" s="4" t="s">
        <v>243</v>
      </c>
      <c r="K50" s="4">
        <v>5</v>
      </c>
      <c r="L50">
        <v>-1.207851</v>
      </c>
      <c r="M50" s="4" t="s">
        <v>243</v>
      </c>
      <c r="N50" s="4">
        <v>5</v>
      </c>
      <c r="O50">
        <v>0.31612699999999999</v>
      </c>
      <c r="P50" s="10">
        <v>857</v>
      </c>
      <c r="Q50" s="11">
        <f t="shared" si="0"/>
        <v>0.62356750463855637</v>
      </c>
    </row>
    <row r="51" spans="1:17" x14ac:dyDescent="0.25">
      <c r="A51">
        <v>42</v>
      </c>
      <c r="B51" t="s">
        <v>69</v>
      </c>
      <c r="C51">
        <v>29</v>
      </c>
      <c r="D51" t="s">
        <v>26</v>
      </c>
      <c r="E51">
        <v>6</v>
      </c>
      <c r="F51" t="s">
        <v>15</v>
      </c>
      <c r="G51" t="s">
        <v>10</v>
      </c>
      <c r="H51" s="5">
        <v>3315</v>
      </c>
      <c r="I51" s="2">
        <v>51.113183552023401</v>
      </c>
      <c r="J51" s="4" t="s">
        <v>240</v>
      </c>
      <c r="K51" s="4">
        <v>2</v>
      </c>
      <c r="L51">
        <v>0.30505399999999999</v>
      </c>
      <c r="M51" s="4" t="s">
        <v>239</v>
      </c>
      <c r="N51" s="4">
        <v>3</v>
      </c>
      <c r="O51">
        <v>0.33766200000000002</v>
      </c>
      <c r="P51" s="10">
        <v>1282</v>
      </c>
      <c r="Q51" s="11">
        <f t="shared" si="0"/>
        <v>38.672699849170442</v>
      </c>
    </row>
    <row r="52" spans="1:17" x14ac:dyDescent="0.25">
      <c r="A52">
        <v>43</v>
      </c>
      <c r="B52" t="s">
        <v>70</v>
      </c>
      <c r="C52">
        <v>31</v>
      </c>
      <c r="D52" t="s">
        <v>71</v>
      </c>
      <c r="E52">
        <v>2</v>
      </c>
      <c r="F52" t="s">
        <v>13</v>
      </c>
      <c r="H52" s="5">
        <v>49864</v>
      </c>
      <c r="I52" s="2">
        <v>51.003047329544501</v>
      </c>
      <c r="J52" s="4" t="s">
        <v>240</v>
      </c>
      <c r="K52" s="4">
        <v>2</v>
      </c>
      <c r="L52">
        <v>0.84869299999999992</v>
      </c>
      <c r="M52" s="4" t="s">
        <v>239</v>
      </c>
      <c r="N52" s="4">
        <v>3</v>
      </c>
      <c r="O52">
        <v>0.32360100000000003</v>
      </c>
      <c r="P52" s="10">
        <v>18665</v>
      </c>
      <c r="Q52" s="11">
        <f t="shared" si="0"/>
        <v>37.43181453553666</v>
      </c>
    </row>
    <row r="53" spans="1:17" x14ac:dyDescent="0.25">
      <c r="A53">
        <v>44</v>
      </c>
      <c r="B53" t="s">
        <v>72</v>
      </c>
      <c r="C53">
        <v>5</v>
      </c>
      <c r="D53" t="s">
        <v>73</v>
      </c>
      <c r="E53">
        <v>3</v>
      </c>
      <c r="F53" t="s">
        <v>18</v>
      </c>
      <c r="G53" t="s">
        <v>10</v>
      </c>
      <c r="H53" s="5">
        <v>17139</v>
      </c>
      <c r="I53" s="2">
        <v>54.473680688157998</v>
      </c>
      <c r="J53" s="4" t="s">
        <v>239</v>
      </c>
      <c r="K53" s="4">
        <v>3</v>
      </c>
      <c r="L53">
        <v>-0.20084399999999999</v>
      </c>
      <c r="M53" s="4" t="s">
        <v>242</v>
      </c>
      <c r="N53" s="4">
        <v>4</v>
      </c>
      <c r="O53">
        <v>0.30399100000000001</v>
      </c>
      <c r="P53" s="10">
        <v>3011</v>
      </c>
      <c r="Q53" s="11">
        <f t="shared" si="0"/>
        <v>17.568119493552718</v>
      </c>
    </row>
    <row r="54" spans="1:17" x14ac:dyDescent="0.25">
      <c r="A54">
        <v>45</v>
      </c>
      <c r="B54" t="s">
        <v>74</v>
      </c>
      <c r="C54">
        <v>14</v>
      </c>
      <c r="D54" t="s">
        <v>35</v>
      </c>
      <c r="E54">
        <v>3</v>
      </c>
      <c r="F54" t="s">
        <v>18</v>
      </c>
      <c r="G54" t="s">
        <v>16</v>
      </c>
      <c r="H54" s="5">
        <v>47410</v>
      </c>
      <c r="I54" s="2">
        <v>55.4129914502671</v>
      </c>
      <c r="J54" s="4" t="s">
        <v>242</v>
      </c>
      <c r="K54" s="4">
        <v>4</v>
      </c>
      <c r="L54">
        <v>-0.251969</v>
      </c>
      <c r="M54" s="4" t="s">
        <v>242</v>
      </c>
      <c r="N54" s="4">
        <v>4</v>
      </c>
      <c r="O54">
        <v>0.35572100000000001</v>
      </c>
      <c r="P54" s="10">
        <v>0</v>
      </c>
      <c r="Q54" s="11">
        <f t="shared" si="0"/>
        <v>0</v>
      </c>
    </row>
    <row r="55" spans="1:17" x14ac:dyDescent="0.25">
      <c r="A55">
        <v>46</v>
      </c>
      <c r="B55" t="s">
        <v>75</v>
      </c>
      <c r="C55">
        <v>25</v>
      </c>
      <c r="D55" t="s">
        <v>42</v>
      </c>
      <c r="E55">
        <v>7</v>
      </c>
      <c r="F55" t="s">
        <v>31</v>
      </c>
      <c r="G55" t="s">
        <v>10</v>
      </c>
      <c r="H55" s="5">
        <v>8193</v>
      </c>
      <c r="I55" s="2">
        <v>54.838030334433498</v>
      </c>
      <c r="J55" s="4" t="s">
        <v>242</v>
      </c>
      <c r="K55" s="4">
        <v>4</v>
      </c>
      <c r="L55">
        <v>-0.13292399999999999</v>
      </c>
      <c r="M55" s="4" t="s">
        <v>242</v>
      </c>
      <c r="N55" s="4">
        <v>4</v>
      </c>
      <c r="O55">
        <v>0.308977</v>
      </c>
      <c r="P55" s="10">
        <v>257</v>
      </c>
      <c r="Q55" s="11">
        <f t="shared" si="0"/>
        <v>3.1368241181496401</v>
      </c>
    </row>
    <row r="56" spans="1:17" x14ac:dyDescent="0.25">
      <c r="A56">
        <v>47</v>
      </c>
      <c r="B56" t="s">
        <v>33</v>
      </c>
      <c r="C56">
        <v>28</v>
      </c>
      <c r="D56" t="s">
        <v>33</v>
      </c>
      <c r="E56">
        <v>6</v>
      </c>
      <c r="F56" t="s">
        <v>15</v>
      </c>
      <c r="G56" t="s">
        <v>16</v>
      </c>
      <c r="H56" s="5">
        <v>21699</v>
      </c>
      <c r="I56" s="2">
        <v>54.493081856632699</v>
      </c>
      <c r="J56" s="4" t="s">
        <v>239</v>
      </c>
      <c r="K56" s="4">
        <v>3</v>
      </c>
      <c r="L56">
        <v>-0.36477599999999999</v>
      </c>
      <c r="M56" s="4" t="s">
        <v>242</v>
      </c>
      <c r="N56" s="4">
        <v>4</v>
      </c>
      <c r="O56">
        <v>0.355798</v>
      </c>
      <c r="P56" s="10">
        <v>1562</v>
      </c>
      <c r="Q56" s="11">
        <f t="shared" si="0"/>
        <v>7.1984884096041295</v>
      </c>
    </row>
    <row r="57" spans="1:17" x14ac:dyDescent="0.25">
      <c r="A57">
        <v>48</v>
      </c>
      <c r="B57" t="s">
        <v>76</v>
      </c>
      <c r="C57">
        <v>8</v>
      </c>
      <c r="D57" t="s">
        <v>52</v>
      </c>
      <c r="E57">
        <v>4</v>
      </c>
      <c r="F57" t="s">
        <v>9</v>
      </c>
      <c r="G57" t="s">
        <v>10</v>
      </c>
      <c r="H57" s="5">
        <v>22039</v>
      </c>
      <c r="I57" s="2">
        <v>55.822184763775702</v>
      </c>
      <c r="J57" s="4" t="s">
        <v>242</v>
      </c>
      <c r="K57" s="4">
        <v>4</v>
      </c>
      <c r="L57">
        <v>-0.46046399999999998</v>
      </c>
      <c r="M57" s="4" t="s">
        <v>242</v>
      </c>
      <c r="N57" s="4">
        <v>4</v>
      </c>
      <c r="O57">
        <v>0.316965</v>
      </c>
      <c r="P57" s="10">
        <v>40</v>
      </c>
      <c r="Q57" s="11">
        <f t="shared" si="0"/>
        <v>0.18149643813240166</v>
      </c>
    </row>
    <row r="58" spans="1:17" x14ac:dyDescent="0.25">
      <c r="A58">
        <v>49</v>
      </c>
      <c r="B58" t="s">
        <v>77</v>
      </c>
      <c r="C58">
        <v>2</v>
      </c>
      <c r="D58" t="s">
        <v>28</v>
      </c>
      <c r="E58">
        <v>1</v>
      </c>
      <c r="F58" t="s">
        <v>24</v>
      </c>
      <c r="G58" t="s">
        <v>10</v>
      </c>
      <c r="H58" s="5">
        <v>17382</v>
      </c>
      <c r="I58" s="2">
        <v>48.891776558096304</v>
      </c>
      <c r="J58" s="4" t="s">
        <v>240</v>
      </c>
      <c r="K58" s="4">
        <v>2</v>
      </c>
      <c r="L58">
        <v>1.618709</v>
      </c>
      <c r="M58" s="4" t="s">
        <v>240</v>
      </c>
      <c r="N58" s="4">
        <v>2</v>
      </c>
      <c r="O58">
        <v>0.33317200000000002</v>
      </c>
      <c r="P58" s="10">
        <v>10519</v>
      </c>
      <c r="Q58" s="11">
        <f t="shared" si="0"/>
        <v>60.516626395121385</v>
      </c>
    </row>
    <row r="59" spans="1:17" x14ac:dyDescent="0.25">
      <c r="A59">
        <v>50</v>
      </c>
      <c r="B59" t="s">
        <v>78</v>
      </c>
      <c r="C59">
        <v>5</v>
      </c>
      <c r="D59" t="s">
        <v>73</v>
      </c>
      <c r="E59">
        <v>3</v>
      </c>
      <c r="F59" t="s">
        <v>18</v>
      </c>
      <c r="G59" t="s">
        <v>10</v>
      </c>
      <c r="H59" s="5">
        <v>26928</v>
      </c>
      <c r="I59" s="2">
        <v>49.287316000882697</v>
      </c>
      <c r="J59" s="4" t="s">
        <v>240</v>
      </c>
      <c r="K59" s="4">
        <v>2</v>
      </c>
      <c r="L59">
        <v>1.7169049999999999</v>
      </c>
      <c r="M59" s="4" t="s">
        <v>240</v>
      </c>
      <c r="N59" s="4">
        <v>2</v>
      </c>
      <c r="O59">
        <v>0.31948799999999999</v>
      </c>
      <c r="P59" s="10">
        <v>11224</v>
      </c>
      <c r="Q59" s="11">
        <f t="shared" si="0"/>
        <v>41.681521093285802</v>
      </c>
    </row>
    <row r="60" spans="1:17" x14ac:dyDescent="0.25">
      <c r="A60">
        <v>51</v>
      </c>
      <c r="B60" t="s">
        <v>60</v>
      </c>
      <c r="C60">
        <v>22</v>
      </c>
      <c r="D60" t="s">
        <v>20</v>
      </c>
      <c r="E60">
        <v>5</v>
      </c>
      <c r="F60" t="s">
        <v>21</v>
      </c>
      <c r="G60" t="s">
        <v>10</v>
      </c>
      <c r="H60" s="5">
        <v>37030</v>
      </c>
      <c r="I60" s="2">
        <v>55.057109738388299</v>
      </c>
      <c r="J60" s="4" t="s">
        <v>242</v>
      </c>
      <c r="K60" s="4">
        <v>4</v>
      </c>
      <c r="L60">
        <v>0.29180299999999998</v>
      </c>
      <c r="M60" s="4" t="s">
        <v>239</v>
      </c>
      <c r="N60" s="4">
        <v>3</v>
      </c>
      <c r="O60">
        <v>0.32031799999999999</v>
      </c>
      <c r="P60" s="10">
        <v>92</v>
      </c>
      <c r="Q60" s="11">
        <f t="shared" si="0"/>
        <v>0.2484472049689441</v>
      </c>
    </row>
    <row r="61" spans="1:17" x14ac:dyDescent="0.25">
      <c r="A61">
        <v>52</v>
      </c>
      <c r="B61" t="s">
        <v>80</v>
      </c>
      <c r="C61">
        <v>29</v>
      </c>
      <c r="D61" t="s">
        <v>26</v>
      </c>
      <c r="E61">
        <v>6</v>
      </c>
      <c r="F61" t="s">
        <v>15</v>
      </c>
      <c r="G61" t="s">
        <v>10</v>
      </c>
      <c r="H61" s="5">
        <v>1215</v>
      </c>
      <c r="I61" s="2">
        <v>51.945904351962298</v>
      </c>
      <c r="J61" s="4" t="s">
        <v>240</v>
      </c>
      <c r="K61" s="4">
        <v>2</v>
      </c>
      <c r="L61">
        <v>0.53979599999999994</v>
      </c>
      <c r="M61" s="4" t="s">
        <v>239</v>
      </c>
      <c r="N61" s="4">
        <v>3</v>
      </c>
      <c r="O61">
        <v>0.31141200000000002</v>
      </c>
      <c r="P61" s="10">
        <v>0</v>
      </c>
      <c r="Q61" s="11">
        <f t="shared" si="0"/>
        <v>0</v>
      </c>
    </row>
    <row r="62" spans="1:17" x14ac:dyDescent="0.25">
      <c r="A62">
        <v>53</v>
      </c>
      <c r="B62" t="s">
        <v>39</v>
      </c>
      <c r="C62">
        <v>3</v>
      </c>
      <c r="D62" t="s">
        <v>39</v>
      </c>
      <c r="E62">
        <v>1</v>
      </c>
      <c r="F62" t="s">
        <v>24</v>
      </c>
      <c r="G62" t="s">
        <v>16</v>
      </c>
      <c r="H62" s="5">
        <v>66464</v>
      </c>
      <c r="I62" s="2">
        <v>54.835768925905597</v>
      </c>
      <c r="J62" s="4" t="s">
        <v>242</v>
      </c>
      <c r="K62" s="4">
        <v>4</v>
      </c>
      <c r="L62">
        <v>-0.320023</v>
      </c>
      <c r="M62" s="4" t="s">
        <v>242</v>
      </c>
      <c r="N62" s="4">
        <v>4</v>
      </c>
      <c r="O62">
        <v>0.328324</v>
      </c>
      <c r="P62" s="10">
        <v>9058</v>
      </c>
      <c r="Q62" s="11">
        <f t="shared" si="0"/>
        <v>13.628430428502647</v>
      </c>
    </row>
    <row r="63" spans="1:17" x14ac:dyDescent="0.25">
      <c r="A63">
        <v>54</v>
      </c>
      <c r="B63" t="s">
        <v>81</v>
      </c>
      <c r="C63">
        <v>6</v>
      </c>
      <c r="D63" t="s">
        <v>12</v>
      </c>
      <c r="E63">
        <v>2</v>
      </c>
      <c r="F63" t="s">
        <v>13</v>
      </c>
      <c r="G63" t="s">
        <v>10</v>
      </c>
      <c r="H63" s="5">
        <v>35223</v>
      </c>
      <c r="I63" s="2">
        <v>53.699431959391099</v>
      </c>
      <c r="J63" s="4" t="s">
        <v>239</v>
      </c>
      <c r="K63" s="4">
        <v>3</v>
      </c>
      <c r="L63">
        <v>0.213228</v>
      </c>
      <c r="M63" s="4" t="s">
        <v>239</v>
      </c>
      <c r="N63" s="4">
        <v>3</v>
      </c>
      <c r="O63">
        <v>0.31865399999999999</v>
      </c>
      <c r="P63" s="10">
        <v>974</v>
      </c>
      <c r="Q63" s="11">
        <f t="shared" si="0"/>
        <v>2.765238622490986</v>
      </c>
    </row>
    <row r="64" spans="1:17" x14ac:dyDescent="0.25">
      <c r="A64">
        <v>55</v>
      </c>
      <c r="B64" t="s">
        <v>82</v>
      </c>
      <c r="C64">
        <v>23</v>
      </c>
      <c r="D64" t="s">
        <v>14</v>
      </c>
      <c r="E64">
        <v>6</v>
      </c>
      <c r="F64" t="s">
        <v>15</v>
      </c>
      <c r="G64" t="s">
        <v>10</v>
      </c>
      <c r="H64" s="5">
        <v>5082</v>
      </c>
      <c r="I64" s="2">
        <v>51.4706511425846</v>
      </c>
      <c r="J64" s="4" t="s">
        <v>240</v>
      </c>
      <c r="K64" s="4">
        <v>2</v>
      </c>
      <c r="L64">
        <v>0.17305999999999999</v>
      </c>
      <c r="M64" s="4" t="s">
        <v>239</v>
      </c>
      <c r="N64" s="4">
        <v>3</v>
      </c>
      <c r="O64">
        <v>0.37079800000000002</v>
      </c>
      <c r="P64" s="10">
        <v>354</v>
      </c>
      <c r="Q64" s="11">
        <f t="shared" si="0"/>
        <v>6.9657615112160567</v>
      </c>
    </row>
    <row r="65" spans="1:17" x14ac:dyDescent="0.25">
      <c r="A65">
        <v>56</v>
      </c>
      <c r="B65" t="s">
        <v>83</v>
      </c>
      <c r="C65">
        <v>28</v>
      </c>
      <c r="D65" t="s">
        <v>33</v>
      </c>
      <c r="E65">
        <v>6</v>
      </c>
      <c r="F65" t="s">
        <v>15</v>
      </c>
      <c r="G65" t="s">
        <v>10</v>
      </c>
      <c r="H65" s="5">
        <v>1317</v>
      </c>
      <c r="I65" s="2">
        <v>53.1187097394576</v>
      </c>
      <c r="J65" s="4" t="s">
        <v>239</v>
      </c>
      <c r="K65" s="4">
        <v>3</v>
      </c>
      <c r="L65">
        <v>-0.29707899999999998</v>
      </c>
      <c r="M65" s="4" t="s">
        <v>242</v>
      </c>
      <c r="N65" s="4">
        <v>4</v>
      </c>
      <c r="O65">
        <v>0.30913800000000002</v>
      </c>
      <c r="P65" s="10">
        <v>0</v>
      </c>
      <c r="Q65" s="11">
        <f t="shared" si="0"/>
        <v>0</v>
      </c>
    </row>
    <row r="66" spans="1:17" x14ac:dyDescent="0.25">
      <c r="A66">
        <v>57</v>
      </c>
      <c r="B66" t="s">
        <v>84</v>
      </c>
      <c r="C66">
        <v>1</v>
      </c>
      <c r="D66" t="s">
        <v>85</v>
      </c>
      <c r="E66">
        <v>1</v>
      </c>
      <c r="F66" t="s">
        <v>24</v>
      </c>
      <c r="G66" t="s">
        <v>10</v>
      </c>
      <c r="H66" s="5">
        <v>6687</v>
      </c>
      <c r="I66" s="2">
        <v>52.254549961566703</v>
      </c>
      <c r="J66" s="4" t="s">
        <v>240</v>
      </c>
      <c r="K66" s="4">
        <v>2</v>
      </c>
      <c r="L66">
        <v>0.28389799999999998</v>
      </c>
      <c r="M66" s="4" t="s">
        <v>239</v>
      </c>
      <c r="N66" s="4">
        <v>3</v>
      </c>
      <c r="O66">
        <v>0.32573400000000002</v>
      </c>
      <c r="P66" s="10">
        <v>1480</v>
      </c>
      <c r="Q66" s="11">
        <f t="shared" si="0"/>
        <v>22.132495887542994</v>
      </c>
    </row>
    <row r="67" spans="1:17" x14ac:dyDescent="0.25">
      <c r="A67">
        <v>58</v>
      </c>
      <c r="B67" t="s">
        <v>86</v>
      </c>
      <c r="C67">
        <v>5</v>
      </c>
      <c r="D67" t="s">
        <v>73</v>
      </c>
      <c r="E67">
        <v>3</v>
      </c>
      <c r="F67" t="s">
        <v>18</v>
      </c>
      <c r="G67" t="s">
        <v>10</v>
      </c>
      <c r="H67" s="5">
        <v>21002</v>
      </c>
      <c r="I67" s="2">
        <v>51.609233503602603</v>
      </c>
      <c r="J67" s="4" t="s">
        <v>240</v>
      </c>
      <c r="K67" s="4">
        <v>2</v>
      </c>
      <c r="L67">
        <v>0.82981099999999997</v>
      </c>
      <c r="M67" s="4" t="s">
        <v>239</v>
      </c>
      <c r="N67" s="4">
        <v>3</v>
      </c>
      <c r="O67">
        <v>0.35302</v>
      </c>
      <c r="P67" s="10">
        <v>2357</v>
      </c>
      <c r="Q67" s="11">
        <f t="shared" si="0"/>
        <v>11.222740691362727</v>
      </c>
    </row>
    <row r="68" spans="1:17" x14ac:dyDescent="0.25">
      <c r="A68">
        <v>59</v>
      </c>
      <c r="B68" t="s">
        <v>87</v>
      </c>
      <c r="C68">
        <v>23</v>
      </c>
      <c r="D68" t="s">
        <v>14</v>
      </c>
      <c r="E68">
        <v>6</v>
      </c>
      <c r="F68" t="s">
        <v>15</v>
      </c>
      <c r="G68" t="s">
        <v>10</v>
      </c>
      <c r="H68" s="5">
        <v>2846</v>
      </c>
      <c r="I68" s="2">
        <v>51.286177872811301</v>
      </c>
      <c r="J68" s="4" t="s">
        <v>240</v>
      </c>
      <c r="K68" s="4">
        <v>2</v>
      </c>
      <c r="L68">
        <v>3.5364E-2</v>
      </c>
      <c r="M68" s="4" t="s">
        <v>242</v>
      </c>
      <c r="N68" s="4">
        <v>4</v>
      </c>
      <c r="O68">
        <v>0.37598500000000001</v>
      </c>
      <c r="P68" s="10">
        <v>246</v>
      </c>
      <c r="Q68" s="11">
        <f t="shared" si="0"/>
        <v>8.6437104708362611</v>
      </c>
    </row>
    <row r="69" spans="1:17" x14ac:dyDescent="0.25">
      <c r="A69">
        <v>60</v>
      </c>
      <c r="B69" t="s">
        <v>88</v>
      </c>
      <c r="C69">
        <v>8</v>
      </c>
      <c r="D69" t="s">
        <v>52</v>
      </c>
      <c r="E69">
        <v>4</v>
      </c>
      <c r="F69" t="s">
        <v>9</v>
      </c>
      <c r="G69" t="s">
        <v>10</v>
      </c>
      <c r="H69" s="5">
        <v>7982</v>
      </c>
      <c r="I69" s="2">
        <v>55.079428991210499</v>
      </c>
      <c r="J69" s="4" t="s">
        <v>242</v>
      </c>
      <c r="K69" s="4">
        <v>4</v>
      </c>
      <c r="L69">
        <v>0.22623399999999999</v>
      </c>
      <c r="M69" s="4" t="s">
        <v>239</v>
      </c>
      <c r="N69" s="4">
        <v>3</v>
      </c>
      <c r="O69">
        <v>0.326071</v>
      </c>
      <c r="P69" s="10">
        <v>29</v>
      </c>
      <c r="Q69" s="11">
        <f t="shared" si="0"/>
        <v>0.363317464294663</v>
      </c>
    </row>
    <row r="70" spans="1:17" x14ac:dyDescent="0.25">
      <c r="A70">
        <v>61</v>
      </c>
      <c r="B70" t="s">
        <v>89</v>
      </c>
      <c r="C70">
        <v>26</v>
      </c>
      <c r="D70" t="s">
        <v>30</v>
      </c>
      <c r="E70">
        <v>7</v>
      </c>
      <c r="F70" t="s">
        <v>31</v>
      </c>
      <c r="G70" t="s">
        <v>10</v>
      </c>
      <c r="H70" s="5">
        <v>14461</v>
      </c>
      <c r="I70" s="2">
        <v>45.8768096917712</v>
      </c>
      <c r="J70" s="4" t="s">
        <v>241</v>
      </c>
      <c r="K70" s="4">
        <v>1</v>
      </c>
      <c r="L70">
        <v>2.422952</v>
      </c>
      <c r="M70" s="4" t="s">
        <v>241</v>
      </c>
      <c r="N70" s="4">
        <v>1</v>
      </c>
      <c r="O70">
        <v>0.310973</v>
      </c>
      <c r="P70" s="10">
        <v>6822</v>
      </c>
      <c r="Q70" s="11">
        <f t="shared" si="0"/>
        <v>47.175160777262981</v>
      </c>
    </row>
    <row r="71" spans="1:17" x14ac:dyDescent="0.25">
      <c r="A71">
        <v>62</v>
      </c>
      <c r="B71" t="s">
        <v>90</v>
      </c>
      <c r="C71">
        <v>22</v>
      </c>
      <c r="D71" t="s">
        <v>20</v>
      </c>
      <c r="E71">
        <v>5</v>
      </c>
      <c r="F71" t="s">
        <v>21</v>
      </c>
      <c r="G71" t="s">
        <v>10</v>
      </c>
      <c r="H71" s="5">
        <v>4943</v>
      </c>
      <c r="I71" s="2">
        <v>53.819627051073297</v>
      </c>
      <c r="J71" s="4" t="s">
        <v>239</v>
      </c>
      <c r="K71" s="4">
        <v>3</v>
      </c>
      <c r="L71">
        <v>-0.37532799999999999</v>
      </c>
      <c r="M71" s="4" t="s">
        <v>242</v>
      </c>
      <c r="N71" s="4">
        <v>4</v>
      </c>
      <c r="O71">
        <v>0.32197300000000001</v>
      </c>
      <c r="P71" s="10">
        <v>71</v>
      </c>
      <c r="Q71" s="11">
        <f t="shared" si="0"/>
        <v>1.436374671252276</v>
      </c>
    </row>
    <row r="72" spans="1:17" x14ac:dyDescent="0.25">
      <c r="A72">
        <v>63</v>
      </c>
      <c r="B72" t="s">
        <v>91</v>
      </c>
      <c r="C72">
        <v>14</v>
      </c>
      <c r="D72" t="s">
        <v>35</v>
      </c>
      <c r="E72">
        <v>3</v>
      </c>
      <c r="F72" t="s">
        <v>18</v>
      </c>
      <c r="G72" t="s">
        <v>10</v>
      </c>
      <c r="H72" s="5">
        <v>14766</v>
      </c>
      <c r="I72" s="2">
        <v>55.354496072812097</v>
      </c>
      <c r="J72" s="4" t="s">
        <v>242</v>
      </c>
      <c r="K72" s="4">
        <v>4</v>
      </c>
      <c r="L72">
        <v>-0.20575399999999999</v>
      </c>
      <c r="M72" s="4" t="s">
        <v>242</v>
      </c>
      <c r="N72" s="4">
        <v>4</v>
      </c>
      <c r="O72">
        <v>0.329708</v>
      </c>
      <c r="P72" s="10">
        <v>0</v>
      </c>
      <c r="Q72" s="11">
        <f t="shared" si="0"/>
        <v>0</v>
      </c>
    </row>
    <row r="73" spans="1:17" x14ac:dyDescent="0.25">
      <c r="A73">
        <v>64</v>
      </c>
      <c r="B73" t="s">
        <v>92</v>
      </c>
      <c r="C73">
        <v>1</v>
      </c>
      <c r="D73" t="s">
        <v>85</v>
      </c>
      <c r="E73">
        <v>1</v>
      </c>
      <c r="F73" t="s">
        <v>24</v>
      </c>
      <c r="G73" t="s">
        <v>10</v>
      </c>
      <c r="H73" s="5">
        <v>17824</v>
      </c>
      <c r="I73" s="2">
        <v>51.475781642920502</v>
      </c>
      <c r="J73" s="4" t="s">
        <v>240</v>
      </c>
      <c r="K73" s="4">
        <v>2</v>
      </c>
      <c r="L73">
        <v>0.382546</v>
      </c>
      <c r="M73" s="4" t="s">
        <v>239</v>
      </c>
      <c r="N73" s="4">
        <v>3</v>
      </c>
      <c r="O73">
        <v>0.31011899999999998</v>
      </c>
      <c r="P73" s="10">
        <v>5224</v>
      </c>
      <c r="Q73" s="11">
        <f t="shared" si="0"/>
        <v>29.308797127468583</v>
      </c>
    </row>
    <row r="74" spans="1:17" x14ac:dyDescent="0.25">
      <c r="A74">
        <v>65</v>
      </c>
      <c r="B74" t="s">
        <v>93</v>
      </c>
      <c r="C74">
        <v>14</v>
      </c>
      <c r="D74" t="s">
        <v>35</v>
      </c>
      <c r="E74">
        <v>3</v>
      </c>
      <c r="F74" t="s">
        <v>18</v>
      </c>
      <c r="G74" t="s">
        <v>10</v>
      </c>
      <c r="H74" s="5">
        <v>22694</v>
      </c>
      <c r="I74" s="2">
        <v>54.507773345003798</v>
      </c>
      <c r="J74" s="4" t="s">
        <v>239</v>
      </c>
      <c r="K74" s="4">
        <v>3</v>
      </c>
      <c r="L74">
        <v>0.11663799999999999</v>
      </c>
      <c r="M74" s="4" t="s">
        <v>242</v>
      </c>
      <c r="N74" s="4">
        <v>4</v>
      </c>
      <c r="O74">
        <v>0.28280100000000002</v>
      </c>
      <c r="P74" s="10">
        <v>1</v>
      </c>
      <c r="Q74" s="11">
        <f t="shared" ref="Q74:Q137" si="1">+(P74/H74)*100</f>
        <v>4.4064510443288969E-3</v>
      </c>
    </row>
    <row r="75" spans="1:17" x14ac:dyDescent="0.25">
      <c r="A75">
        <v>66</v>
      </c>
      <c r="B75" t="s">
        <v>94</v>
      </c>
      <c r="C75">
        <v>23</v>
      </c>
      <c r="D75" t="s">
        <v>14</v>
      </c>
      <c r="E75">
        <v>6</v>
      </c>
      <c r="F75" t="s">
        <v>15</v>
      </c>
      <c r="G75" t="s">
        <v>10</v>
      </c>
      <c r="H75" s="5">
        <v>6451</v>
      </c>
      <c r="I75" s="2">
        <v>51.663213476628101</v>
      </c>
      <c r="J75" s="4" t="s">
        <v>240</v>
      </c>
      <c r="K75" s="4">
        <v>2</v>
      </c>
      <c r="L75">
        <v>-3.7401999999999998E-2</v>
      </c>
      <c r="M75" s="4" t="s">
        <v>242</v>
      </c>
      <c r="N75" s="4">
        <v>4</v>
      </c>
      <c r="O75">
        <v>0.31609300000000001</v>
      </c>
      <c r="P75" s="10">
        <v>2332</v>
      </c>
      <c r="Q75" s="11">
        <f t="shared" si="1"/>
        <v>36.149434196248642</v>
      </c>
    </row>
    <row r="76" spans="1:17" x14ac:dyDescent="0.25">
      <c r="A76">
        <v>67</v>
      </c>
      <c r="B76" t="s">
        <v>95</v>
      </c>
      <c r="C76">
        <v>5</v>
      </c>
      <c r="D76" t="s">
        <v>73</v>
      </c>
      <c r="E76">
        <v>3</v>
      </c>
      <c r="F76" t="s">
        <v>18</v>
      </c>
      <c r="G76" t="s">
        <v>10</v>
      </c>
      <c r="H76" s="5">
        <v>18784</v>
      </c>
      <c r="I76" s="2">
        <v>54.996283133105301</v>
      </c>
      <c r="J76" s="4" t="s">
        <v>242</v>
      </c>
      <c r="K76" s="4">
        <v>4</v>
      </c>
      <c r="L76">
        <v>-1.2300999999999999E-2</v>
      </c>
      <c r="M76" s="4" t="s">
        <v>242</v>
      </c>
      <c r="N76" s="4">
        <v>4</v>
      </c>
      <c r="O76">
        <v>0.31903199999999998</v>
      </c>
      <c r="P76" s="10">
        <v>8</v>
      </c>
      <c r="Q76" s="11">
        <f t="shared" si="1"/>
        <v>4.2589437819420782E-2</v>
      </c>
    </row>
    <row r="77" spans="1:17" x14ac:dyDescent="0.25">
      <c r="A77">
        <v>68</v>
      </c>
      <c r="B77" t="s">
        <v>96</v>
      </c>
      <c r="C77">
        <v>27</v>
      </c>
      <c r="D77" t="s">
        <v>23</v>
      </c>
      <c r="E77">
        <v>1</v>
      </c>
      <c r="F77" t="s">
        <v>24</v>
      </c>
      <c r="G77" t="s">
        <v>10</v>
      </c>
      <c r="H77" s="5">
        <v>7011</v>
      </c>
      <c r="I77" s="2">
        <v>49.963218225470001</v>
      </c>
      <c r="J77" s="4" t="s">
        <v>240</v>
      </c>
      <c r="K77" s="4">
        <v>2</v>
      </c>
      <c r="L77">
        <v>1.265036</v>
      </c>
      <c r="M77" s="4" t="s">
        <v>240</v>
      </c>
      <c r="N77" s="4">
        <v>2</v>
      </c>
      <c r="O77">
        <v>0.322465</v>
      </c>
      <c r="P77" s="10">
        <v>5399</v>
      </c>
      <c r="Q77" s="11">
        <f t="shared" si="1"/>
        <v>77.007559549279705</v>
      </c>
    </row>
    <row r="78" spans="1:17" x14ac:dyDescent="0.25">
      <c r="A78">
        <v>69</v>
      </c>
      <c r="B78" t="s">
        <v>97</v>
      </c>
      <c r="C78">
        <v>22</v>
      </c>
      <c r="D78" t="s">
        <v>20</v>
      </c>
      <c r="E78">
        <v>5</v>
      </c>
      <c r="F78" t="s">
        <v>21</v>
      </c>
      <c r="G78" t="s">
        <v>10</v>
      </c>
      <c r="H78" s="5">
        <v>29233</v>
      </c>
      <c r="I78" s="2">
        <v>53.264034443555502</v>
      </c>
      <c r="J78" s="4" t="s">
        <v>239</v>
      </c>
      <c r="K78" s="4">
        <v>3</v>
      </c>
      <c r="L78">
        <v>-3.0067E-2</v>
      </c>
      <c r="M78" s="4" t="s">
        <v>242</v>
      </c>
      <c r="N78" s="4">
        <v>4</v>
      </c>
      <c r="O78">
        <v>0.32886500000000002</v>
      </c>
      <c r="P78" s="10">
        <v>544</v>
      </c>
      <c r="Q78" s="11">
        <f t="shared" si="1"/>
        <v>1.8609106147162453</v>
      </c>
    </row>
    <row r="79" spans="1:17" x14ac:dyDescent="0.25">
      <c r="A79">
        <v>70</v>
      </c>
      <c r="B79" t="s">
        <v>98</v>
      </c>
      <c r="C79">
        <v>29</v>
      </c>
      <c r="D79" t="s">
        <v>26</v>
      </c>
      <c r="E79">
        <v>6</v>
      </c>
      <c r="F79" t="s">
        <v>15</v>
      </c>
      <c r="G79" t="s">
        <v>10</v>
      </c>
      <c r="H79" s="5">
        <v>6111</v>
      </c>
      <c r="I79" s="2">
        <v>50.706903317766901</v>
      </c>
      <c r="J79" s="4" t="s">
        <v>240</v>
      </c>
      <c r="K79" s="4">
        <v>2</v>
      </c>
      <c r="L79">
        <v>0.58187699999999998</v>
      </c>
      <c r="M79" s="4" t="s">
        <v>239</v>
      </c>
      <c r="N79" s="4">
        <v>3</v>
      </c>
      <c r="O79">
        <v>0.32787500000000003</v>
      </c>
      <c r="P79" s="10">
        <v>934</v>
      </c>
      <c r="Q79" s="11">
        <f t="shared" si="1"/>
        <v>15.283914252986419</v>
      </c>
    </row>
    <row r="80" spans="1:17" x14ac:dyDescent="0.25">
      <c r="A80">
        <v>71</v>
      </c>
      <c r="B80" t="s">
        <v>28</v>
      </c>
      <c r="C80">
        <v>2</v>
      </c>
      <c r="D80" t="s">
        <v>28</v>
      </c>
      <c r="E80">
        <v>1</v>
      </c>
      <c r="F80" t="s">
        <v>24</v>
      </c>
      <c r="G80" t="s">
        <v>16</v>
      </c>
      <c r="H80" s="5">
        <v>103946</v>
      </c>
      <c r="I80" s="2">
        <v>55.6599138856877</v>
      </c>
      <c r="J80" s="4" t="s">
        <v>242</v>
      </c>
      <c r="K80" s="4">
        <v>4</v>
      </c>
      <c r="L80">
        <v>-0.29561899999999997</v>
      </c>
      <c r="M80" s="4" t="s">
        <v>242</v>
      </c>
      <c r="N80" s="4">
        <v>4</v>
      </c>
      <c r="O80">
        <v>0.38856299999999999</v>
      </c>
      <c r="P80" s="10">
        <v>7619</v>
      </c>
      <c r="Q80" s="11">
        <f t="shared" si="1"/>
        <v>7.3297673792161318</v>
      </c>
    </row>
    <row r="81" spans="1:17" x14ac:dyDescent="0.25">
      <c r="A81">
        <v>72</v>
      </c>
      <c r="B81" t="s">
        <v>99</v>
      </c>
      <c r="C81">
        <v>4</v>
      </c>
      <c r="D81" t="s">
        <v>56</v>
      </c>
      <c r="E81">
        <v>2</v>
      </c>
      <c r="F81" t="s">
        <v>13</v>
      </c>
      <c r="G81" t="s">
        <v>10</v>
      </c>
      <c r="H81" s="5">
        <v>17082</v>
      </c>
      <c r="I81" s="2">
        <v>47.754413309757503</v>
      </c>
      <c r="J81" s="4" t="s">
        <v>241</v>
      </c>
      <c r="K81" s="4">
        <v>1</v>
      </c>
      <c r="L81">
        <v>1.6564859999999999</v>
      </c>
      <c r="M81" s="4" t="s">
        <v>240</v>
      </c>
      <c r="N81" s="4">
        <v>2</v>
      </c>
      <c r="O81">
        <v>0.34998600000000002</v>
      </c>
      <c r="P81" s="10">
        <v>9161</v>
      </c>
      <c r="Q81" s="11">
        <f t="shared" si="1"/>
        <v>53.629551574757052</v>
      </c>
    </row>
    <row r="82" spans="1:17" x14ac:dyDescent="0.25">
      <c r="A82">
        <v>73</v>
      </c>
      <c r="B82" t="s">
        <v>100</v>
      </c>
      <c r="C82">
        <v>28</v>
      </c>
      <c r="D82" t="s">
        <v>33</v>
      </c>
      <c r="E82">
        <v>6</v>
      </c>
      <c r="F82" t="s">
        <v>15</v>
      </c>
      <c r="G82" t="s">
        <v>10</v>
      </c>
      <c r="H82" s="5">
        <v>9760</v>
      </c>
      <c r="I82" s="2">
        <v>53.719169013877803</v>
      </c>
      <c r="J82" s="4" t="s">
        <v>239</v>
      </c>
      <c r="K82" s="4">
        <v>3</v>
      </c>
      <c r="L82">
        <v>-7.3047000000000001E-2</v>
      </c>
      <c r="M82" s="4" t="s">
        <v>242</v>
      </c>
      <c r="N82" s="4">
        <v>4</v>
      </c>
      <c r="O82">
        <v>0.350601</v>
      </c>
      <c r="P82" s="10">
        <v>256</v>
      </c>
      <c r="Q82" s="11">
        <f t="shared" si="1"/>
        <v>2.622950819672131</v>
      </c>
    </row>
    <row r="83" spans="1:17" x14ac:dyDescent="0.25">
      <c r="A83">
        <v>74</v>
      </c>
      <c r="B83" t="s">
        <v>52</v>
      </c>
      <c r="C83">
        <v>8</v>
      </c>
      <c r="D83" t="s">
        <v>52</v>
      </c>
      <c r="E83">
        <v>4</v>
      </c>
      <c r="F83" t="s">
        <v>9</v>
      </c>
      <c r="G83" t="s">
        <v>16</v>
      </c>
      <c r="H83" s="5">
        <v>90794</v>
      </c>
      <c r="I83" s="2">
        <v>57.287829724241597</v>
      </c>
      <c r="J83" s="4" t="s">
        <v>243</v>
      </c>
      <c r="K83" s="4">
        <v>5</v>
      </c>
      <c r="L83">
        <v>-0.82614599999999994</v>
      </c>
      <c r="M83" s="4" t="s">
        <v>243</v>
      </c>
      <c r="N83" s="4">
        <v>5</v>
      </c>
      <c r="O83">
        <v>0.334368</v>
      </c>
      <c r="P83" s="10">
        <v>835</v>
      </c>
      <c r="Q83" s="11">
        <f t="shared" si="1"/>
        <v>0.91966429499746682</v>
      </c>
    </row>
    <row r="84" spans="1:17" x14ac:dyDescent="0.25">
      <c r="A84">
        <v>75</v>
      </c>
      <c r="B84" t="s">
        <v>101</v>
      </c>
      <c r="C84">
        <v>31</v>
      </c>
      <c r="D84" t="s">
        <v>71</v>
      </c>
      <c r="E84">
        <v>2</v>
      </c>
      <c r="F84" t="s">
        <v>13</v>
      </c>
      <c r="G84" t="s">
        <v>10</v>
      </c>
      <c r="H84" s="5">
        <v>13080</v>
      </c>
      <c r="I84" s="2">
        <v>53.712344927386802</v>
      </c>
      <c r="J84" s="4" t="s">
        <v>239</v>
      </c>
      <c r="K84" s="4">
        <v>3</v>
      </c>
      <c r="L84">
        <v>0.68457400000000002</v>
      </c>
      <c r="M84" s="4" t="s">
        <v>239</v>
      </c>
      <c r="N84" s="4">
        <v>3</v>
      </c>
      <c r="O84">
        <v>0.31325700000000001</v>
      </c>
      <c r="P84" s="10">
        <v>713</v>
      </c>
      <c r="Q84" s="11">
        <f t="shared" si="1"/>
        <v>5.451070336391437</v>
      </c>
    </row>
    <row r="85" spans="1:17" x14ac:dyDescent="0.25">
      <c r="A85">
        <v>76</v>
      </c>
      <c r="B85" t="s">
        <v>102</v>
      </c>
      <c r="C85">
        <v>6</v>
      </c>
      <c r="D85" t="s">
        <v>12</v>
      </c>
      <c r="E85">
        <v>2</v>
      </c>
      <c r="F85" t="s">
        <v>13</v>
      </c>
      <c r="H85" s="5">
        <v>27600</v>
      </c>
      <c r="I85" s="2">
        <v>52.906445260324702</v>
      </c>
      <c r="J85" s="4" t="s">
        <v>239</v>
      </c>
      <c r="K85" s="4">
        <v>3</v>
      </c>
      <c r="L85">
        <v>0.22691799999999998</v>
      </c>
      <c r="M85" s="4" t="s">
        <v>239</v>
      </c>
      <c r="N85" s="4">
        <v>3</v>
      </c>
      <c r="O85">
        <v>0.30832500000000002</v>
      </c>
      <c r="P85" s="10">
        <v>10497</v>
      </c>
      <c r="Q85" s="11">
        <f t="shared" si="1"/>
        <v>38.032608695652179</v>
      </c>
    </row>
    <row r="86" spans="1:17" x14ac:dyDescent="0.25">
      <c r="A86">
        <v>77</v>
      </c>
      <c r="B86" t="s">
        <v>103</v>
      </c>
      <c r="C86">
        <v>4</v>
      </c>
      <c r="D86" t="s">
        <v>56</v>
      </c>
      <c r="E86">
        <v>2</v>
      </c>
      <c r="F86" t="s">
        <v>13</v>
      </c>
      <c r="G86" t="s">
        <v>10</v>
      </c>
      <c r="H86" s="5">
        <v>5951</v>
      </c>
      <c r="I86" s="2">
        <v>46.765489097403901</v>
      </c>
      <c r="J86" s="4" t="s">
        <v>241</v>
      </c>
      <c r="K86" s="4">
        <v>1</v>
      </c>
      <c r="L86">
        <v>2.0899619999999999</v>
      </c>
      <c r="M86" s="4" t="s">
        <v>241</v>
      </c>
      <c r="N86" s="4">
        <v>1</v>
      </c>
      <c r="O86">
        <v>0.30875799999999998</v>
      </c>
      <c r="P86" s="10">
        <v>3812</v>
      </c>
      <c r="Q86" s="11">
        <f t="shared" si="1"/>
        <v>64.056461098974964</v>
      </c>
    </row>
    <row r="87" spans="1:17" x14ac:dyDescent="0.25">
      <c r="A87">
        <v>78</v>
      </c>
      <c r="B87" t="s">
        <v>104</v>
      </c>
      <c r="C87">
        <v>27</v>
      </c>
      <c r="D87" t="s">
        <v>23</v>
      </c>
      <c r="E87">
        <v>1</v>
      </c>
      <c r="F87" t="s">
        <v>24</v>
      </c>
      <c r="H87" s="5">
        <v>15928</v>
      </c>
      <c r="I87" s="2">
        <v>49.531870900334901</v>
      </c>
      <c r="J87" s="4" t="s">
        <v>240</v>
      </c>
      <c r="K87" s="4">
        <v>2</v>
      </c>
      <c r="L87">
        <v>1.60324</v>
      </c>
      <c r="M87" s="4" t="s">
        <v>240</v>
      </c>
      <c r="N87" s="4">
        <v>2</v>
      </c>
      <c r="O87">
        <v>0.31322499999999998</v>
      </c>
      <c r="P87" s="10">
        <v>7061</v>
      </c>
      <c r="Q87" s="11">
        <f t="shared" si="1"/>
        <v>44.330738322451033</v>
      </c>
    </row>
    <row r="88" spans="1:17" x14ac:dyDescent="0.25">
      <c r="A88">
        <v>79</v>
      </c>
      <c r="B88" t="s">
        <v>105</v>
      </c>
      <c r="C88">
        <v>30</v>
      </c>
      <c r="D88" t="s">
        <v>17</v>
      </c>
      <c r="E88">
        <v>3</v>
      </c>
      <c r="F88" t="s">
        <v>18</v>
      </c>
      <c r="G88" t="s">
        <v>10</v>
      </c>
      <c r="H88" s="5">
        <v>5782</v>
      </c>
      <c r="I88" s="2">
        <v>54.318876848239597</v>
      </c>
      <c r="J88" s="4" t="s">
        <v>239</v>
      </c>
      <c r="K88" s="4">
        <v>3</v>
      </c>
      <c r="L88">
        <v>-0.31723399999999996</v>
      </c>
      <c r="M88" s="4" t="s">
        <v>242</v>
      </c>
      <c r="N88" s="4">
        <v>4</v>
      </c>
      <c r="O88">
        <v>0.30160300000000001</v>
      </c>
      <c r="P88" s="10">
        <v>0</v>
      </c>
      <c r="Q88" s="11">
        <f t="shared" si="1"/>
        <v>0</v>
      </c>
    </row>
    <row r="89" spans="1:17" x14ac:dyDescent="0.25">
      <c r="A89">
        <v>80</v>
      </c>
      <c r="B89" t="s">
        <v>106</v>
      </c>
      <c r="C89">
        <v>4</v>
      </c>
      <c r="D89" t="s">
        <v>56</v>
      </c>
      <c r="E89">
        <v>2</v>
      </c>
      <c r="F89" t="s">
        <v>13</v>
      </c>
      <c r="G89" t="s">
        <v>10</v>
      </c>
      <c r="H89" s="5">
        <v>2633</v>
      </c>
      <c r="I89" s="2">
        <v>51.271754175135598</v>
      </c>
      <c r="J89" s="4" t="s">
        <v>240</v>
      </c>
      <c r="K89" s="4">
        <v>2</v>
      </c>
      <c r="L89">
        <v>1.014116</v>
      </c>
      <c r="M89" s="4" t="s">
        <v>240</v>
      </c>
      <c r="N89" s="4">
        <v>2</v>
      </c>
      <c r="O89">
        <v>0.31694499999999998</v>
      </c>
      <c r="P89" s="10">
        <v>0</v>
      </c>
      <c r="Q89" s="11">
        <f t="shared" si="1"/>
        <v>0</v>
      </c>
    </row>
    <row r="90" spans="1:17" x14ac:dyDescent="0.25">
      <c r="A90">
        <v>81</v>
      </c>
      <c r="B90" t="s">
        <v>107</v>
      </c>
      <c r="C90">
        <v>28</v>
      </c>
      <c r="D90" t="s">
        <v>33</v>
      </c>
      <c r="E90">
        <v>6</v>
      </c>
      <c r="F90" t="s">
        <v>15</v>
      </c>
      <c r="G90" t="s">
        <v>10</v>
      </c>
      <c r="H90" s="5">
        <v>4065</v>
      </c>
      <c r="I90" s="2">
        <v>49.620612230534803</v>
      </c>
      <c r="J90" s="4" t="s">
        <v>240</v>
      </c>
      <c r="K90" s="4">
        <v>2</v>
      </c>
      <c r="L90">
        <v>0.41293199999999997</v>
      </c>
      <c r="M90" s="4" t="s">
        <v>239</v>
      </c>
      <c r="N90" s="4">
        <v>3</v>
      </c>
      <c r="O90">
        <v>0.32457900000000001</v>
      </c>
      <c r="P90" s="10">
        <v>1501</v>
      </c>
      <c r="Q90" s="11">
        <f t="shared" si="1"/>
        <v>36.924969249692495</v>
      </c>
    </row>
    <row r="91" spans="1:17" x14ac:dyDescent="0.25">
      <c r="A91">
        <v>82</v>
      </c>
      <c r="B91" t="s">
        <v>108</v>
      </c>
      <c r="C91">
        <v>24</v>
      </c>
      <c r="D91" t="s">
        <v>42</v>
      </c>
      <c r="E91">
        <v>7</v>
      </c>
      <c r="F91" t="s">
        <v>31</v>
      </c>
      <c r="G91" t="s">
        <v>10</v>
      </c>
      <c r="H91" s="5">
        <v>8804</v>
      </c>
      <c r="I91" s="2">
        <v>55.975288660675602</v>
      </c>
      <c r="J91" s="4" t="s">
        <v>242</v>
      </c>
      <c r="K91" s="4">
        <v>4</v>
      </c>
      <c r="L91">
        <v>-0.49486199999999997</v>
      </c>
      <c r="M91" s="4" t="s">
        <v>242</v>
      </c>
      <c r="N91" s="4">
        <v>4</v>
      </c>
      <c r="O91">
        <v>0.37845600000000001</v>
      </c>
      <c r="P91" s="10">
        <v>237</v>
      </c>
      <c r="Q91" s="11">
        <f t="shared" si="1"/>
        <v>2.69195820081781</v>
      </c>
    </row>
    <row r="92" spans="1:17" x14ac:dyDescent="0.25">
      <c r="A92">
        <v>83</v>
      </c>
      <c r="B92" t="s">
        <v>109</v>
      </c>
      <c r="C92">
        <v>3</v>
      </c>
      <c r="D92" t="s">
        <v>39</v>
      </c>
      <c r="E92">
        <v>1</v>
      </c>
      <c r="F92" t="s">
        <v>24</v>
      </c>
      <c r="G92" t="s">
        <v>10</v>
      </c>
      <c r="H92" s="5">
        <v>25319</v>
      </c>
      <c r="I92" s="2">
        <v>52.437317239758798</v>
      </c>
      <c r="J92" s="4" t="s">
        <v>240</v>
      </c>
      <c r="K92" s="4">
        <v>2</v>
      </c>
      <c r="L92">
        <v>0.50698900000000002</v>
      </c>
      <c r="M92" s="4" t="s">
        <v>239</v>
      </c>
      <c r="N92" s="4">
        <v>3</v>
      </c>
      <c r="O92">
        <v>0.30418000000000001</v>
      </c>
      <c r="P92" s="10">
        <v>9201</v>
      </c>
      <c r="Q92" s="11">
        <f t="shared" si="1"/>
        <v>36.340297800071092</v>
      </c>
    </row>
    <row r="93" spans="1:17" x14ac:dyDescent="0.25">
      <c r="A93">
        <v>84</v>
      </c>
      <c r="B93" t="s">
        <v>110</v>
      </c>
      <c r="C93">
        <v>4</v>
      </c>
      <c r="D93" t="s">
        <v>56</v>
      </c>
      <c r="E93">
        <v>2</v>
      </c>
      <c r="F93" t="s">
        <v>13</v>
      </c>
      <c r="G93" t="s">
        <v>10</v>
      </c>
      <c r="H93" s="5">
        <v>6950</v>
      </c>
      <c r="I93" s="2">
        <v>48.753224839486002</v>
      </c>
      <c r="J93" s="4" t="s">
        <v>240</v>
      </c>
      <c r="K93" s="4">
        <v>2</v>
      </c>
      <c r="L93">
        <v>1.682939</v>
      </c>
      <c r="M93" s="4" t="s">
        <v>240</v>
      </c>
      <c r="N93" s="4">
        <v>2</v>
      </c>
      <c r="O93">
        <v>0.348491</v>
      </c>
      <c r="P93" s="10">
        <v>764</v>
      </c>
      <c r="Q93" s="11">
        <f t="shared" si="1"/>
        <v>10.992805755395683</v>
      </c>
    </row>
    <row r="94" spans="1:17" x14ac:dyDescent="0.25">
      <c r="A94">
        <v>85</v>
      </c>
      <c r="B94" t="s">
        <v>20</v>
      </c>
      <c r="C94">
        <v>22</v>
      </c>
      <c r="D94" t="s">
        <v>20</v>
      </c>
      <c r="E94">
        <v>5</v>
      </c>
      <c r="F94" t="s">
        <v>21</v>
      </c>
      <c r="G94" t="s">
        <v>16</v>
      </c>
      <c r="H94" s="5">
        <v>82809</v>
      </c>
      <c r="I94" s="2">
        <v>55.980364650684599</v>
      </c>
      <c r="J94" s="4" t="s">
        <v>242</v>
      </c>
      <c r="K94" s="4">
        <v>4</v>
      </c>
      <c r="L94">
        <v>-0.66870099999999999</v>
      </c>
      <c r="M94" s="4" t="s">
        <v>242</v>
      </c>
      <c r="N94" s="4">
        <v>4</v>
      </c>
      <c r="O94">
        <v>0.35310900000000001</v>
      </c>
      <c r="P94" s="10">
        <v>2998</v>
      </c>
      <c r="Q94" s="11">
        <f t="shared" si="1"/>
        <v>3.6203794273569296</v>
      </c>
    </row>
    <row r="95" spans="1:17" x14ac:dyDescent="0.25">
      <c r="A95">
        <v>86</v>
      </c>
      <c r="B95" t="s">
        <v>111</v>
      </c>
      <c r="C95">
        <v>1</v>
      </c>
      <c r="D95" t="s">
        <v>85</v>
      </c>
      <c r="E95">
        <v>1</v>
      </c>
      <c r="F95" t="s">
        <v>24</v>
      </c>
      <c r="G95" t="s">
        <v>10</v>
      </c>
      <c r="H95" s="5">
        <v>12050</v>
      </c>
      <c r="I95" s="2">
        <v>50.047752209981198</v>
      </c>
      <c r="J95" s="4" t="s">
        <v>240</v>
      </c>
      <c r="K95" s="4">
        <v>2</v>
      </c>
      <c r="L95">
        <v>0.86302599999999996</v>
      </c>
      <c r="M95" s="4" t="s">
        <v>239</v>
      </c>
      <c r="N95" s="4">
        <v>3</v>
      </c>
      <c r="O95">
        <v>0.302427</v>
      </c>
      <c r="P95" s="10">
        <v>1958</v>
      </c>
      <c r="Q95" s="11">
        <f t="shared" si="1"/>
        <v>16.248962655601659</v>
      </c>
    </row>
    <row r="96" spans="1:17" x14ac:dyDescent="0.25">
      <c r="A96">
        <v>87</v>
      </c>
      <c r="B96" t="s">
        <v>112</v>
      </c>
      <c r="C96">
        <v>28</v>
      </c>
      <c r="D96" t="s">
        <v>33</v>
      </c>
      <c r="E96">
        <v>6</v>
      </c>
      <c r="F96" t="s">
        <v>15</v>
      </c>
      <c r="G96" t="s">
        <v>10</v>
      </c>
      <c r="H96" s="5">
        <v>13308</v>
      </c>
      <c r="I96" s="2">
        <v>51.436762693575197</v>
      </c>
      <c r="J96" s="4" t="s">
        <v>240</v>
      </c>
      <c r="K96" s="4">
        <v>2</v>
      </c>
      <c r="L96">
        <v>0.62132999999999994</v>
      </c>
      <c r="M96" s="4" t="s">
        <v>239</v>
      </c>
      <c r="N96" s="4">
        <v>3</v>
      </c>
      <c r="O96">
        <v>0.32349699999999998</v>
      </c>
      <c r="P96" s="10">
        <v>608</v>
      </c>
      <c r="Q96" s="11">
        <f t="shared" si="1"/>
        <v>4.5686804929365801</v>
      </c>
    </row>
    <row r="97" spans="1:17" x14ac:dyDescent="0.25">
      <c r="A97">
        <v>88</v>
      </c>
      <c r="B97" t="s">
        <v>113</v>
      </c>
      <c r="C97">
        <v>4</v>
      </c>
      <c r="D97" t="s">
        <v>56</v>
      </c>
      <c r="E97">
        <v>2</v>
      </c>
      <c r="F97" t="s">
        <v>13</v>
      </c>
      <c r="G97" t="s">
        <v>10</v>
      </c>
      <c r="H97" s="5">
        <v>4457</v>
      </c>
      <c r="I97" s="2">
        <v>51.381703525692501</v>
      </c>
      <c r="J97" s="4" t="s">
        <v>240</v>
      </c>
      <c r="K97" s="4">
        <v>2</v>
      </c>
      <c r="L97">
        <v>0.51240699999999995</v>
      </c>
      <c r="M97" s="4" t="s">
        <v>239</v>
      </c>
      <c r="N97" s="4">
        <v>3</v>
      </c>
      <c r="O97">
        <v>0.344391</v>
      </c>
      <c r="P97" s="10">
        <v>1162</v>
      </c>
      <c r="Q97" s="11">
        <f t="shared" si="1"/>
        <v>26.07134844065515</v>
      </c>
    </row>
    <row r="98" spans="1:17" x14ac:dyDescent="0.25">
      <c r="A98">
        <v>89</v>
      </c>
      <c r="B98" t="s">
        <v>114</v>
      </c>
      <c r="C98">
        <v>1</v>
      </c>
      <c r="D98" t="s">
        <v>85</v>
      </c>
      <c r="E98">
        <v>1</v>
      </c>
      <c r="F98" t="s">
        <v>24</v>
      </c>
      <c r="G98" t="s">
        <v>10</v>
      </c>
      <c r="H98" s="5">
        <v>12131</v>
      </c>
      <c r="I98" s="2">
        <v>50.971061103874497</v>
      </c>
      <c r="J98" s="4" t="s">
        <v>240</v>
      </c>
      <c r="K98" s="4">
        <v>2</v>
      </c>
      <c r="L98">
        <v>0.70943599999999996</v>
      </c>
      <c r="M98" s="4" t="s">
        <v>239</v>
      </c>
      <c r="N98" s="4">
        <v>3</v>
      </c>
      <c r="O98">
        <v>0.31171500000000002</v>
      </c>
      <c r="P98" s="10">
        <v>5127</v>
      </c>
      <c r="Q98" s="11">
        <f t="shared" si="1"/>
        <v>42.263622125133956</v>
      </c>
    </row>
    <row r="99" spans="1:17" x14ac:dyDescent="0.25">
      <c r="A99">
        <v>90</v>
      </c>
      <c r="B99" t="s">
        <v>115</v>
      </c>
      <c r="C99">
        <v>8</v>
      </c>
      <c r="D99" t="s">
        <v>52</v>
      </c>
      <c r="E99">
        <v>4</v>
      </c>
      <c r="F99" t="s">
        <v>9</v>
      </c>
      <c r="G99" t="s">
        <v>10</v>
      </c>
      <c r="H99" s="5">
        <v>23783</v>
      </c>
      <c r="I99" s="2">
        <v>57.279508022927303</v>
      </c>
      <c r="J99" s="4" t="s">
        <v>243</v>
      </c>
      <c r="K99" s="4">
        <v>5</v>
      </c>
      <c r="L99">
        <v>-0.74640799999999996</v>
      </c>
      <c r="M99" s="4" t="s">
        <v>243</v>
      </c>
      <c r="N99" s="4">
        <v>5</v>
      </c>
      <c r="O99">
        <v>0.36063000000000001</v>
      </c>
      <c r="P99" s="10">
        <v>43</v>
      </c>
      <c r="Q99" s="11">
        <f t="shared" si="1"/>
        <v>0.18080141277383005</v>
      </c>
    </row>
    <row r="100" spans="1:17" x14ac:dyDescent="0.25">
      <c r="A100">
        <v>91</v>
      </c>
      <c r="B100" t="s">
        <v>116</v>
      </c>
      <c r="C100">
        <v>2</v>
      </c>
      <c r="D100" t="s">
        <v>28</v>
      </c>
      <c r="E100">
        <v>1</v>
      </c>
      <c r="F100" t="s">
        <v>24</v>
      </c>
      <c r="G100" t="s">
        <v>10</v>
      </c>
      <c r="H100" s="5">
        <v>9828</v>
      </c>
      <c r="I100" s="2">
        <v>57.635466002042101</v>
      </c>
      <c r="J100" s="4" t="s">
        <v>243</v>
      </c>
      <c r="K100" s="4">
        <v>5</v>
      </c>
      <c r="L100">
        <v>-0.80552099999999993</v>
      </c>
      <c r="M100" s="4" t="s">
        <v>243</v>
      </c>
      <c r="N100" s="4">
        <v>5</v>
      </c>
      <c r="O100">
        <v>0.35947699999999999</v>
      </c>
      <c r="P100" s="10">
        <v>73</v>
      </c>
      <c r="Q100" s="11">
        <f t="shared" si="1"/>
        <v>0.74277574277574276</v>
      </c>
    </row>
    <row r="101" spans="1:17" x14ac:dyDescent="0.25">
      <c r="A101">
        <v>92</v>
      </c>
      <c r="B101" t="s">
        <v>117</v>
      </c>
      <c r="C101">
        <v>24</v>
      </c>
      <c r="D101" t="s">
        <v>42</v>
      </c>
      <c r="E101">
        <v>7</v>
      </c>
      <c r="F101" t="s">
        <v>31</v>
      </c>
      <c r="G101" t="s">
        <v>10</v>
      </c>
      <c r="H101" s="5">
        <v>5293</v>
      </c>
      <c r="I101" s="2">
        <v>52.031534329183501</v>
      </c>
      <c r="J101" s="4" t="s">
        <v>240</v>
      </c>
      <c r="K101" s="4">
        <v>2</v>
      </c>
      <c r="L101">
        <v>0.35198199999999996</v>
      </c>
      <c r="M101" s="4" t="s">
        <v>239</v>
      </c>
      <c r="N101" s="4">
        <v>3</v>
      </c>
      <c r="O101">
        <v>0.31448799999999999</v>
      </c>
      <c r="P101" s="10">
        <v>474</v>
      </c>
      <c r="Q101" s="11">
        <f t="shared" si="1"/>
        <v>8.9552238805970141</v>
      </c>
    </row>
    <row r="102" spans="1:17" x14ac:dyDescent="0.25">
      <c r="A102">
        <v>93</v>
      </c>
      <c r="B102" t="s">
        <v>118</v>
      </c>
      <c r="C102">
        <v>5</v>
      </c>
      <c r="D102" t="s">
        <v>73</v>
      </c>
      <c r="E102">
        <v>3</v>
      </c>
      <c r="F102" t="s">
        <v>18</v>
      </c>
      <c r="G102" t="s">
        <v>10</v>
      </c>
      <c r="H102" s="5">
        <v>7650</v>
      </c>
      <c r="I102" s="2">
        <v>53.2466217649757</v>
      </c>
      <c r="J102" s="4" t="s">
        <v>239</v>
      </c>
      <c r="K102" s="4">
        <v>3</v>
      </c>
      <c r="L102">
        <v>0.23963499999999999</v>
      </c>
      <c r="M102" s="4" t="s">
        <v>239</v>
      </c>
      <c r="N102" s="4">
        <v>3</v>
      </c>
      <c r="O102">
        <v>0.34821099999999999</v>
      </c>
      <c r="P102" s="10">
        <v>234</v>
      </c>
      <c r="Q102" s="11">
        <f t="shared" si="1"/>
        <v>3.0588235294117649</v>
      </c>
    </row>
    <row r="103" spans="1:17" x14ac:dyDescent="0.25">
      <c r="A103">
        <v>94</v>
      </c>
      <c r="B103" t="s">
        <v>73</v>
      </c>
      <c r="C103">
        <v>5</v>
      </c>
      <c r="D103" t="s">
        <v>73</v>
      </c>
      <c r="E103">
        <v>3</v>
      </c>
      <c r="F103" t="s">
        <v>18</v>
      </c>
      <c r="G103" t="s">
        <v>16</v>
      </c>
      <c r="H103" s="5">
        <v>37257</v>
      </c>
      <c r="I103" s="2">
        <v>55.724654130707499</v>
      </c>
      <c r="J103" s="4" t="s">
        <v>242</v>
      </c>
      <c r="K103" s="4">
        <v>4</v>
      </c>
      <c r="L103">
        <v>-0.38575499999999996</v>
      </c>
      <c r="M103" s="4" t="s">
        <v>242</v>
      </c>
      <c r="N103" s="4">
        <v>4</v>
      </c>
      <c r="O103">
        <v>0.33648600000000001</v>
      </c>
      <c r="P103" s="10">
        <v>667</v>
      </c>
      <c r="Q103" s="11">
        <f t="shared" si="1"/>
        <v>1.7902676007193281</v>
      </c>
    </row>
    <row r="104" spans="1:17" x14ac:dyDescent="0.25">
      <c r="A104">
        <v>95</v>
      </c>
      <c r="B104" t="s">
        <v>119</v>
      </c>
      <c r="C104">
        <v>29</v>
      </c>
      <c r="D104" t="s">
        <v>26</v>
      </c>
      <c r="E104">
        <v>6</v>
      </c>
      <c r="F104" t="s">
        <v>15</v>
      </c>
      <c r="G104" t="s">
        <v>10</v>
      </c>
      <c r="H104" s="5">
        <v>650</v>
      </c>
      <c r="I104" s="2">
        <v>55.706523822909503</v>
      </c>
      <c r="J104" s="4" t="s">
        <v>242</v>
      </c>
      <c r="K104" s="4">
        <v>4</v>
      </c>
      <c r="L104">
        <v>-0.75563199999999997</v>
      </c>
      <c r="M104" s="4" t="s">
        <v>243</v>
      </c>
      <c r="N104" s="4">
        <v>5</v>
      </c>
      <c r="O104">
        <v>0.34168199999999999</v>
      </c>
      <c r="P104" s="10">
        <v>3</v>
      </c>
      <c r="Q104" s="11">
        <f t="shared" si="1"/>
        <v>0.46153846153846156</v>
      </c>
    </row>
    <row r="105" spans="1:17" x14ac:dyDescent="0.25">
      <c r="A105">
        <v>96</v>
      </c>
      <c r="B105" t="s">
        <v>120</v>
      </c>
      <c r="C105">
        <v>14</v>
      </c>
      <c r="D105" t="s">
        <v>35</v>
      </c>
      <c r="E105">
        <v>3</v>
      </c>
      <c r="F105" t="s">
        <v>18</v>
      </c>
      <c r="G105" t="s">
        <v>10</v>
      </c>
      <c r="H105" s="5">
        <v>3176</v>
      </c>
      <c r="I105" s="2">
        <v>54.842253347286999</v>
      </c>
      <c r="J105" s="4" t="s">
        <v>242</v>
      </c>
      <c r="K105" s="4">
        <v>4</v>
      </c>
      <c r="L105">
        <v>-0.121447</v>
      </c>
      <c r="M105" s="4" t="s">
        <v>242</v>
      </c>
      <c r="N105" s="4">
        <v>4</v>
      </c>
      <c r="O105">
        <v>0.31476700000000002</v>
      </c>
      <c r="P105" s="10">
        <v>194</v>
      </c>
      <c r="Q105" s="11">
        <f t="shared" si="1"/>
        <v>6.1083123425692696</v>
      </c>
    </row>
    <row r="106" spans="1:17" x14ac:dyDescent="0.25">
      <c r="A106">
        <v>97</v>
      </c>
      <c r="B106" t="s">
        <v>121</v>
      </c>
      <c r="C106">
        <v>13</v>
      </c>
      <c r="D106" t="s">
        <v>45</v>
      </c>
      <c r="E106">
        <v>3</v>
      </c>
      <c r="F106" t="s">
        <v>18</v>
      </c>
      <c r="G106" t="s">
        <v>10</v>
      </c>
      <c r="H106" s="5">
        <v>2668</v>
      </c>
      <c r="I106" s="2">
        <v>56.102905079376399</v>
      </c>
      <c r="J106" s="4" t="s">
        <v>242</v>
      </c>
      <c r="K106" s="4">
        <v>4</v>
      </c>
      <c r="L106">
        <v>-0.66529399999999994</v>
      </c>
      <c r="M106" s="4" t="s">
        <v>242</v>
      </c>
      <c r="N106" s="4">
        <v>4</v>
      </c>
      <c r="O106">
        <v>0.33294499999999999</v>
      </c>
      <c r="P106" s="10">
        <v>0</v>
      </c>
      <c r="Q106" s="11">
        <f t="shared" si="1"/>
        <v>0</v>
      </c>
    </row>
    <row r="107" spans="1:17" x14ac:dyDescent="0.25">
      <c r="A107">
        <v>98</v>
      </c>
      <c r="B107" t="s">
        <v>122</v>
      </c>
      <c r="C107">
        <v>24</v>
      </c>
      <c r="D107" t="s">
        <v>42</v>
      </c>
      <c r="E107">
        <v>7</v>
      </c>
      <c r="F107" t="s">
        <v>31</v>
      </c>
      <c r="G107" t="s">
        <v>10</v>
      </c>
      <c r="H107" s="5">
        <v>6668</v>
      </c>
      <c r="I107" s="2">
        <v>53.595688323433997</v>
      </c>
      <c r="J107" s="4" t="s">
        <v>239</v>
      </c>
      <c r="K107" s="4">
        <v>3</v>
      </c>
      <c r="L107">
        <v>8.2324999999999995E-2</v>
      </c>
      <c r="M107" s="4" t="s">
        <v>242</v>
      </c>
      <c r="N107" s="4">
        <v>4</v>
      </c>
      <c r="O107">
        <v>0.33035599999999998</v>
      </c>
      <c r="P107" s="10">
        <v>2</v>
      </c>
      <c r="Q107" s="11">
        <f t="shared" si="1"/>
        <v>2.9994001199760045E-2</v>
      </c>
    </row>
    <row r="108" spans="1:17" x14ac:dyDescent="0.25">
      <c r="A108">
        <v>99</v>
      </c>
      <c r="B108" t="s">
        <v>123</v>
      </c>
      <c r="C108">
        <v>15</v>
      </c>
      <c r="D108" t="s">
        <v>124</v>
      </c>
      <c r="E108">
        <v>3</v>
      </c>
      <c r="F108" t="s">
        <v>18</v>
      </c>
      <c r="G108" t="s">
        <v>10</v>
      </c>
      <c r="H108" s="5">
        <v>20659</v>
      </c>
      <c r="I108" s="2">
        <v>52.203439489296102</v>
      </c>
      <c r="J108" s="4" t="s">
        <v>240</v>
      </c>
      <c r="K108" s="4">
        <v>2</v>
      </c>
      <c r="L108">
        <v>0.24967799999999998</v>
      </c>
      <c r="M108" s="4" t="s">
        <v>239</v>
      </c>
      <c r="N108" s="4">
        <v>3</v>
      </c>
      <c r="O108">
        <v>0.29511300000000001</v>
      </c>
      <c r="P108" s="10">
        <v>467</v>
      </c>
      <c r="Q108" s="11">
        <f t="shared" si="1"/>
        <v>2.2605159978701774</v>
      </c>
    </row>
    <row r="109" spans="1:17" x14ac:dyDescent="0.25">
      <c r="A109">
        <v>100</v>
      </c>
      <c r="B109" t="s">
        <v>125</v>
      </c>
      <c r="C109">
        <v>1</v>
      </c>
      <c r="D109" t="s">
        <v>85</v>
      </c>
      <c r="E109">
        <v>1</v>
      </c>
      <c r="F109" t="s">
        <v>24</v>
      </c>
      <c r="G109" t="s">
        <v>10</v>
      </c>
      <c r="H109" s="5">
        <v>9310</v>
      </c>
      <c r="I109" s="2">
        <v>50.550119206492802</v>
      </c>
      <c r="J109" s="4" t="s">
        <v>240</v>
      </c>
      <c r="K109" s="4">
        <v>2</v>
      </c>
      <c r="L109">
        <v>1.1216329999999999</v>
      </c>
      <c r="M109" s="4" t="s">
        <v>240</v>
      </c>
      <c r="N109" s="4">
        <v>2</v>
      </c>
      <c r="O109">
        <v>0.32442599999999999</v>
      </c>
      <c r="P109" s="10">
        <v>1399</v>
      </c>
      <c r="Q109" s="11">
        <f t="shared" si="1"/>
        <v>15.02685284640172</v>
      </c>
    </row>
    <row r="110" spans="1:17" x14ac:dyDescent="0.25">
      <c r="A110">
        <v>101</v>
      </c>
      <c r="B110" t="s">
        <v>126</v>
      </c>
      <c r="C110">
        <v>4</v>
      </c>
      <c r="D110" t="s">
        <v>56</v>
      </c>
      <c r="E110">
        <v>2</v>
      </c>
      <c r="F110" t="s">
        <v>13</v>
      </c>
      <c r="G110" t="s">
        <v>10</v>
      </c>
      <c r="H110" s="5">
        <v>3317</v>
      </c>
      <c r="I110" s="2">
        <v>52.661132368574698</v>
      </c>
      <c r="J110" s="4" t="s">
        <v>239</v>
      </c>
      <c r="K110" s="4">
        <v>3</v>
      </c>
      <c r="L110">
        <v>0.43962699999999999</v>
      </c>
      <c r="M110" s="4" t="s">
        <v>239</v>
      </c>
      <c r="N110" s="4">
        <v>3</v>
      </c>
      <c r="O110">
        <v>0.31136399999999997</v>
      </c>
      <c r="P110" s="10">
        <v>0</v>
      </c>
      <c r="Q110" s="11">
        <f t="shared" si="1"/>
        <v>0</v>
      </c>
    </row>
    <row r="111" spans="1:17" x14ac:dyDescent="0.25">
      <c r="A111">
        <v>102</v>
      </c>
      <c r="B111" t="s">
        <v>127</v>
      </c>
      <c r="C111">
        <v>21</v>
      </c>
      <c r="D111" t="s">
        <v>43</v>
      </c>
      <c r="E111">
        <v>5</v>
      </c>
      <c r="F111" t="s">
        <v>21</v>
      </c>
      <c r="G111" t="s">
        <v>10</v>
      </c>
      <c r="H111" s="5">
        <v>14075</v>
      </c>
      <c r="I111" s="2">
        <v>56.653147311773999</v>
      </c>
      <c r="J111" s="4" t="s">
        <v>243</v>
      </c>
      <c r="K111" s="4">
        <v>5</v>
      </c>
      <c r="L111">
        <v>-0.37107099999999998</v>
      </c>
      <c r="M111" s="4" t="s">
        <v>242</v>
      </c>
      <c r="N111" s="4">
        <v>4</v>
      </c>
      <c r="O111">
        <v>0.28978100000000001</v>
      </c>
      <c r="P111" s="10">
        <v>0</v>
      </c>
      <c r="Q111" s="11">
        <f t="shared" si="1"/>
        <v>0</v>
      </c>
    </row>
    <row r="112" spans="1:17" x14ac:dyDescent="0.25">
      <c r="A112">
        <v>103</v>
      </c>
      <c r="B112" t="s">
        <v>128</v>
      </c>
      <c r="C112">
        <v>25</v>
      </c>
      <c r="D112" t="s">
        <v>42</v>
      </c>
      <c r="E112">
        <v>7</v>
      </c>
      <c r="F112" t="s">
        <v>31</v>
      </c>
      <c r="G112" t="s">
        <v>10</v>
      </c>
      <c r="H112" s="5">
        <v>6644</v>
      </c>
      <c r="I112" s="2">
        <v>52.5364473513634</v>
      </c>
      <c r="J112" s="4" t="s">
        <v>240</v>
      </c>
      <c r="K112" s="4">
        <v>2</v>
      </c>
      <c r="L112">
        <v>0.37808900000000001</v>
      </c>
      <c r="M112" s="4" t="s">
        <v>239</v>
      </c>
      <c r="N112" s="4">
        <v>3</v>
      </c>
      <c r="O112">
        <v>0.30972499999999997</v>
      </c>
      <c r="P112" s="10">
        <v>317</v>
      </c>
      <c r="Q112" s="11">
        <f t="shared" si="1"/>
        <v>4.7712221553281156</v>
      </c>
    </row>
    <row r="113" spans="1:17" x14ac:dyDescent="0.25">
      <c r="A113">
        <v>104</v>
      </c>
      <c r="B113" t="s">
        <v>129</v>
      </c>
      <c r="C113">
        <v>14</v>
      </c>
      <c r="D113" t="s">
        <v>35</v>
      </c>
      <c r="E113">
        <v>3</v>
      </c>
      <c r="F113" t="s">
        <v>18</v>
      </c>
      <c r="G113" t="s">
        <v>10</v>
      </c>
      <c r="H113" s="5">
        <v>32772</v>
      </c>
      <c r="I113" s="2">
        <v>55.821673695771899</v>
      </c>
      <c r="J113" s="4" t="s">
        <v>242</v>
      </c>
      <c r="K113" s="4">
        <v>4</v>
      </c>
      <c r="L113">
        <v>-0.150866</v>
      </c>
      <c r="M113" s="4" t="s">
        <v>242</v>
      </c>
      <c r="N113" s="4">
        <v>4</v>
      </c>
      <c r="O113">
        <v>0.34440799999999999</v>
      </c>
      <c r="P113" s="10">
        <v>65</v>
      </c>
      <c r="Q113" s="11">
        <f t="shared" si="1"/>
        <v>0.19834004638105701</v>
      </c>
    </row>
    <row r="114" spans="1:17" x14ac:dyDescent="0.25">
      <c r="A114">
        <v>105</v>
      </c>
      <c r="B114" t="s">
        <v>130</v>
      </c>
      <c r="C114">
        <v>5</v>
      </c>
      <c r="D114" t="s">
        <v>73</v>
      </c>
      <c r="E114">
        <v>3</v>
      </c>
      <c r="F114" t="s">
        <v>18</v>
      </c>
      <c r="G114" t="s">
        <v>10</v>
      </c>
      <c r="H114" s="5">
        <v>5077</v>
      </c>
      <c r="I114" s="2">
        <v>53.365166227505902</v>
      </c>
      <c r="J114" s="4" t="s">
        <v>239</v>
      </c>
      <c r="K114" s="4">
        <v>3</v>
      </c>
      <c r="L114">
        <v>-1.7200999999999998E-2</v>
      </c>
      <c r="M114" s="4" t="s">
        <v>242</v>
      </c>
      <c r="N114" s="4">
        <v>4</v>
      </c>
      <c r="O114">
        <v>0.33745999999999998</v>
      </c>
      <c r="P114" s="10">
        <v>1595</v>
      </c>
      <c r="Q114" s="11">
        <f t="shared" si="1"/>
        <v>31.416190663777822</v>
      </c>
    </row>
    <row r="115" spans="1:17" x14ac:dyDescent="0.25">
      <c r="A115">
        <v>106</v>
      </c>
      <c r="B115" t="s">
        <v>131</v>
      </c>
      <c r="C115">
        <v>21</v>
      </c>
      <c r="D115" t="s">
        <v>43</v>
      </c>
      <c r="E115">
        <v>5</v>
      </c>
      <c r="F115" t="s">
        <v>21</v>
      </c>
      <c r="G115" t="s">
        <v>10</v>
      </c>
      <c r="H115" s="5">
        <v>42669</v>
      </c>
      <c r="I115" s="2">
        <v>55.9892191485837</v>
      </c>
      <c r="J115" s="4" t="s">
        <v>242</v>
      </c>
      <c r="K115" s="4">
        <v>4</v>
      </c>
      <c r="L115">
        <v>-0.54777299999999995</v>
      </c>
      <c r="M115" s="4" t="s">
        <v>242</v>
      </c>
      <c r="N115" s="4">
        <v>4</v>
      </c>
      <c r="O115">
        <v>0.406945</v>
      </c>
      <c r="P115" s="10">
        <v>254</v>
      </c>
      <c r="Q115" s="11">
        <f t="shared" si="1"/>
        <v>0.59527994562797348</v>
      </c>
    </row>
    <row r="116" spans="1:17" x14ac:dyDescent="0.25">
      <c r="A116">
        <v>107</v>
      </c>
      <c r="B116" t="s">
        <v>132</v>
      </c>
      <c r="C116">
        <v>4</v>
      </c>
      <c r="D116" t="s">
        <v>56</v>
      </c>
      <c r="E116">
        <v>2</v>
      </c>
      <c r="F116" t="s">
        <v>13</v>
      </c>
      <c r="G116" t="s">
        <v>10</v>
      </c>
      <c r="H116" s="5">
        <v>11993</v>
      </c>
      <c r="I116" s="2">
        <v>43.685688715120499</v>
      </c>
      <c r="J116" s="4" t="s">
        <v>241</v>
      </c>
      <c r="K116" s="4">
        <v>1</v>
      </c>
      <c r="L116">
        <v>2.4123139999999998</v>
      </c>
      <c r="M116" s="4" t="s">
        <v>241</v>
      </c>
      <c r="N116" s="4">
        <v>1</v>
      </c>
      <c r="O116">
        <v>0.34479900000000002</v>
      </c>
      <c r="P116" s="10">
        <v>7163</v>
      </c>
      <c r="Q116" s="11">
        <f t="shared" si="1"/>
        <v>59.726507129158676</v>
      </c>
    </row>
    <row r="117" spans="1:17" x14ac:dyDescent="0.25">
      <c r="A117">
        <v>108</v>
      </c>
      <c r="B117" t="s">
        <v>133</v>
      </c>
      <c r="C117">
        <v>14</v>
      </c>
      <c r="D117" t="s">
        <v>35</v>
      </c>
      <c r="E117">
        <v>3</v>
      </c>
      <c r="F117" t="s">
        <v>18</v>
      </c>
      <c r="G117" t="s">
        <v>10</v>
      </c>
      <c r="H117" s="5">
        <v>19903</v>
      </c>
      <c r="I117" s="2">
        <v>55.497138522553101</v>
      </c>
      <c r="J117" s="4" t="s">
        <v>242</v>
      </c>
      <c r="K117" s="4">
        <v>4</v>
      </c>
      <c r="L117">
        <v>-0.29107499999999997</v>
      </c>
      <c r="M117" s="4" t="s">
        <v>242</v>
      </c>
      <c r="N117" s="4">
        <v>4</v>
      </c>
      <c r="O117">
        <v>0.350101</v>
      </c>
      <c r="P117" s="10">
        <v>15</v>
      </c>
      <c r="Q117" s="11">
        <f t="shared" si="1"/>
        <v>7.5365522785509717E-2</v>
      </c>
    </row>
    <row r="118" spans="1:17" x14ac:dyDescent="0.25">
      <c r="A118">
        <v>109</v>
      </c>
      <c r="B118" t="s">
        <v>134</v>
      </c>
      <c r="C118">
        <v>1</v>
      </c>
      <c r="D118" t="s">
        <v>85</v>
      </c>
      <c r="E118">
        <v>1</v>
      </c>
      <c r="F118" t="s">
        <v>24</v>
      </c>
      <c r="G118" t="s">
        <v>10</v>
      </c>
      <c r="H118" s="5">
        <v>20274</v>
      </c>
      <c r="I118" s="2">
        <v>51.695470217650602</v>
      </c>
      <c r="J118" s="4" t="s">
        <v>240</v>
      </c>
      <c r="K118" s="4">
        <v>2</v>
      </c>
      <c r="L118">
        <v>0.61842399999999997</v>
      </c>
      <c r="M118" s="4" t="s">
        <v>239</v>
      </c>
      <c r="N118" s="4">
        <v>3</v>
      </c>
      <c r="O118">
        <v>0.34891800000000001</v>
      </c>
      <c r="P118" s="10">
        <v>4298</v>
      </c>
      <c r="Q118" s="11">
        <f t="shared" si="1"/>
        <v>21.199565946532505</v>
      </c>
    </row>
    <row r="119" spans="1:17" x14ac:dyDescent="0.25">
      <c r="A119">
        <v>110</v>
      </c>
      <c r="B119" t="s">
        <v>135</v>
      </c>
      <c r="C119">
        <v>15</v>
      </c>
      <c r="D119" t="s">
        <v>124</v>
      </c>
      <c r="E119">
        <v>3</v>
      </c>
      <c r="F119" t="s">
        <v>18</v>
      </c>
      <c r="G119" t="s">
        <v>10</v>
      </c>
      <c r="H119" s="5">
        <v>50226</v>
      </c>
      <c r="I119" s="2">
        <v>53.271425953526503</v>
      </c>
      <c r="J119" s="4" t="s">
        <v>239</v>
      </c>
      <c r="K119" s="4">
        <v>3</v>
      </c>
      <c r="L119">
        <v>0.34564400000000001</v>
      </c>
      <c r="M119" s="4" t="s">
        <v>239</v>
      </c>
      <c r="N119" s="4">
        <v>3</v>
      </c>
      <c r="O119">
        <v>0.29679800000000001</v>
      </c>
      <c r="P119" s="10">
        <v>325</v>
      </c>
      <c r="Q119" s="11">
        <f t="shared" si="1"/>
        <v>0.64707522000557482</v>
      </c>
    </row>
    <row r="120" spans="1:17" x14ac:dyDescent="0.25">
      <c r="A120">
        <v>111</v>
      </c>
      <c r="B120" t="s">
        <v>136</v>
      </c>
      <c r="C120">
        <v>1</v>
      </c>
      <c r="D120" t="s">
        <v>85</v>
      </c>
      <c r="E120">
        <v>1</v>
      </c>
      <c r="F120" t="s">
        <v>24</v>
      </c>
      <c r="G120" t="s">
        <v>10</v>
      </c>
      <c r="H120" s="5">
        <v>18528</v>
      </c>
      <c r="I120" s="2">
        <v>49.963004728757902</v>
      </c>
      <c r="J120" s="4" t="s">
        <v>240</v>
      </c>
      <c r="K120" s="4">
        <v>2</v>
      </c>
      <c r="L120">
        <v>0.93355599999999994</v>
      </c>
      <c r="M120" s="4" t="s">
        <v>239</v>
      </c>
      <c r="N120" s="4">
        <v>3</v>
      </c>
      <c r="O120">
        <v>0.32883800000000002</v>
      </c>
      <c r="P120" s="10">
        <v>3951</v>
      </c>
      <c r="Q120" s="11">
        <f t="shared" si="1"/>
        <v>21.324481865284977</v>
      </c>
    </row>
    <row r="121" spans="1:17" x14ac:dyDescent="0.25">
      <c r="A121">
        <v>112</v>
      </c>
      <c r="B121" t="s">
        <v>137</v>
      </c>
      <c r="C121">
        <v>23</v>
      </c>
      <c r="D121" t="s">
        <v>14</v>
      </c>
      <c r="E121">
        <v>6</v>
      </c>
      <c r="F121" t="s">
        <v>15</v>
      </c>
      <c r="G121" t="s">
        <v>10</v>
      </c>
      <c r="H121" s="5">
        <v>9350</v>
      </c>
      <c r="I121" s="2">
        <v>52.067294873091903</v>
      </c>
      <c r="J121" s="4" t="s">
        <v>240</v>
      </c>
      <c r="K121" s="4">
        <v>2</v>
      </c>
      <c r="L121">
        <v>0.116309</v>
      </c>
      <c r="M121" s="4" t="s">
        <v>242</v>
      </c>
      <c r="N121" s="4">
        <v>4</v>
      </c>
      <c r="O121">
        <v>0.35743000000000003</v>
      </c>
      <c r="P121" s="10">
        <v>3275</v>
      </c>
      <c r="Q121" s="11">
        <f t="shared" si="1"/>
        <v>35.026737967914443</v>
      </c>
    </row>
    <row r="122" spans="1:17" x14ac:dyDescent="0.25">
      <c r="A122">
        <v>113</v>
      </c>
      <c r="B122" t="s">
        <v>138</v>
      </c>
      <c r="C122">
        <v>23</v>
      </c>
      <c r="D122" t="s">
        <v>14</v>
      </c>
      <c r="E122">
        <v>6</v>
      </c>
      <c r="F122" t="s">
        <v>15</v>
      </c>
      <c r="G122" t="s">
        <v>10</v>
      </c>
      <c r="H122" s="5">
        <v>4627</v>
      </c>
      <c r="I122" s="2">
        <v>52.113316475950398</v>
      </c>
      <c r="J122" s="4" t="s">
        <v>240</v>
      </c>
      <c r="K122" s="4">
        <v>2</v>
      </c>
      <c r="L122">
        <v>-8.6591000000000001E-2</v>
      </c>
      <c r="M122" s="4" t="s">
        <v>242</v>
      </c>
      <c r="N122" s="4">
        <v>4</v>
      </c>
      <c r="O122">
        <v>0.35149200000000003</v>
      </c>
      <c r="P122" s="10">
        <v>252</v>
      </c>
      <c r="Q122" s="11">
        <f t="shared" si="1"/>
        <v>5.4462934947049924</v>
      </c>
    </row>
    <row r="123" spans="1:17" x14ac:dyDescent="0.25">
      <c r="A123">
        <v>114</v>
      </c>
      <c r="B123" t="s">
        <v>68</v>
      </c>
      <c r="C123" t="s">
        <v>139</v>
      </c>
      <c r="D123" t="s">
        <v>68</v>
      </c>
      <c r="E123">
        <v>4</v>
      </c>
      <c r="F123" t="s">
        <v>9</v>
      </c>
      <c r="G123" t="s">
        <v>16</v>
      </c>
      <c r="H123" s="5">
        <v>1692181</v>
      </c>
      <c r="I123" s="2">
        <v>59.464473426342799</v>
      </c>
      <c r="J123" s="4" t="s">
        <v>243</v>
      </c>
      <c r="K123" s="4">
        <v>5</v>
      </c>
      <c r="L123">
        <v>-1.128401</v>
      </c>
      <c r="M123" s="4" t="s">
        <v>243</v>
      </c>
      <c r="N123" s="4">
        <v>5</v>
      </c>
      <c r="O123">
        <v>0.35365200000000002</v>
      </c>
      <c r="P123" s="10">
        <v>5441</v>
      </c>
      <c r="Q123" s="11">
        <f t="shared" si="1"/>
        <v>0.32153770784567376</v>
      </c>
    </row>
    <row r="124" spans="1:17" x14ac:dyDescent="0.25">
      <c r="A124">
        <v>115</v>
      </c>
      <c r="B124" t="s">
        <v>140</v>
      </c>
      <c r="C124">
        <v>15</v>
      </c>
      <c r="D124" t="s">
        <v>124</v>
      </c>
      <c r="E124">
        <v>3</v>
      </c>
      <c r="F124" t="s">
        <v>18</v>
      </c>
      <c r="G124" t="s">
        <v>10</v>
      </c>
      <c r="H124" s="5">
        <v>57992</v>
      </c>
      <c r="I124" s="2">
        <v>53.3907629141748</v>
      </c>
      <c r="J124" s="4" t="s">
        <v>239</v>
      </c>
      <c r="K124" s="4">
        <v>3</v>
      </c>
      <c r="L124">
        <v>0.30341099999999999</v>
      </c>
      <c r="M124" s="4" t="s">
        <v>239</v>
      </c>
      <c r="N124" s="4">
        <v>3</v>
      </c>
      <c r="O124">
        <v>0.31578200000000001</v>
      </c>
      <c r="P124" s="10">
        <v>75</v>
      </c>
      <c r="Q124" s="11">
        <f t="shared" si="1"/>
        <v>0.12932818319768244</v>
      </c>
    </row>
    <row r="125" spans="1:17" x14ac:dyDescent="0.25">
      <c r="A125">
        <v>116</v>
      </c>
      <c r="B125" t="s">
        <v>141</v>
      </c>
      <c r="C125">
        <v>5</v>
      </c>
      <c r="D125" t="s">
        <v>73</v>
      </c>
      <c r="E125">
        <v>3</v>
      </c>
      <c r="F125" t="s">
        <v>18</v>
      </c>
      <c r="G125" t="s">
        <v>10</v>
      </c>
      <c r="H125" s="5">
        <v>22855</v>
      </c>
      <c r="I125" s="2">
        <v>50.9674305878683</v>
      </c>
      <c r="J125" s="4" t="s">
        <v>240</v>
      </c>
      <c r="K125" s="4">
        <v>2</v>
      </c>
      <c r="L125">
        <v>0.9771709999999999</v>
      </c>
      <c r="M125" s="4" t="s">
        <v>240</v>
      </c>
      <c r="N125" s="4">
        <v>2</v>
      </c>
      <c r="O125">
        <v>0.34042699999999998</v>
      </c>
      <c r="P125" s="10">
        <v>11215</v>
      </c>
      <c r="Q125" s="11">
        <f t="shared" si="1"/>
        <v>49.070225333625025</v>
      </c>
    </row>
    <row r="126" spans="1:17" x14ac:dyDescent="0.25">
      <c r="A126">
        <v>117</v>
      </c>
      <c r="B126" t="s">
        <v>142</v>
      </c>
      <c r="C126">
        <v>14</v>
      </c>
      <c r="D126" t="s">
        <v>35</v>
      </c>
      <c r="E126">
        <v>3</v>
      </c>
      <c r="F126" t="s">
        <v>18</v>
      </c>
      <c r="G126" t="s">
        <v>10</v>
      </c>
      <c r="H126" s="5">
        <v>15952</v>
      </c>
      <c r="I126" s="2">
        <v>56.962706250633403</v>
      </c>
      <c r="J126" s="4" t="s">
        <v>243</v>
      </c>
      <c r="K126" s="4">
        <v>5</v>
      </c>
      <c r="L126">
        <v>-0.53865600000000002</v>
      </c>
      <c r="M126" s="4" t="s">
        <v>242</v>
      </c>
      <c r="N126" s="4">
        <v>4</v>
      </c>
      <c r="O126">
        <v>0.31789099999999998</v>
      </c>
      <c r="P126" s="10">
        <v>0</v>
      </c>
      <c r="Q126" s="11">
        <f t="shared" si="1"/>
        <v>0</v>
      </c>
    </row>
    <row r="127" spans="1:17" x14ac:dyDescent="0.25">
      <c r="A127">
        <v>118</v>
      </c>
      <c r="B127" t="s">
        <v>143</v>
      </c>
      <c r="C127">
        <v>30</v>
      </c>
      <c r="D127" t="s">
        <v>17</v>
      </c>
      <c r="E127">
        <v>3</v>
      </c>
      <c r="F127" t="s">
        <v>18</v>
      </c>
      <c r="G127" t="s">
        <v>10</v>
      </c>
      <c r="H127" s="5">
        <v>30021</v>
      </c>
      <c r="I127" s="2">
        <v>54.876556794141301</v>
      </c>
      <c r="J127" s="4" t="s">
        <v>242</v>
      </c>
      <c r="K127" s="4">
        <v>4</v>
      </c>
      <c r="L127">
        <v>-5.2056999999999999E-2</v>
      </c>
      <c r="M127" s="4" t="s">
        <v>242</v>
      </c>
      <c r="N127" s="4">
        <v>4</v>
      </c>
      <c r="O127">
        <v>0.30123299999999997</v>
      </c>
      <c r="P127" s="10">
        <v>0</v>
      </c>
      <c r="Q127" s="11">
        <f t="shared" si="1"/>
        <v>0</v>
      </c>
    </row>
    <row r="128" spans="1:17" x14ac:dyDescent="0.25">
      <c r="A128">
        <v>119</v>
      </c>
      <c r="B128" t="s">
        <v>144</v>
      </c>
      <c r="C128">
        <v>18</v>
      </c>
      <c r="D128" t="s">
        <v>145</v>
      </c>
      <c r="E128">
        <v>4</v>
      </c>
      <c r="F128" t="s">
        <v>9</v>
      </c>
      <c r="G128" t="s">
        <v>16</v>
      </c>
      <c r="H128" s="5">
        <v>154448</v>
      </c>
      <c r="I128" s="2">
        <v>59.936582496140097</v>
      </c>
      <c r="J128" s="4" t="s">
        <v>243</v>
      </c>
      <c r="K128" s="4">
        <v>5</v>
      </c>
      <c r="L128">
        <v>-1.2246439999999998</v>
      </c>
      <c r="M128" s="4" t="s">
        <v>243</v>
      </c>
      <c r="N128" s="4">
        <v>5</v>
      </c>
      <c r="O128">
        <v>0.37595000000000001</v>
      </c>
      <c r="P128" s="10">
        <v>0</v>
      </c>
      <c r="Q128" s="11">
        <f t="shared" si="1"/>
        <v>0</v>
      </c>
    </row>
    <row r="129" spans="1:17" x14ac:dyDescent="0.25">
      <c r="A129">
        <v>120</v>
      </c>
      <c r="B129" t="s">
        <v>146</v>
      </c>
      <c r="C129">
        <v>26</v>
      </c>
      <c r="D129" t="s">
        <v>30</v>
      </c>
      <c r="E129">
        <v>7</v>
      </c>
      <c r="F129" t="s">
        <v>31</v>
      </c>
      <c r="G129" t="s">
        <v>10</v>
      </c>
      <c r="H129" s="5">
        <v>5938</v>
      </c>
      <c r="I129" s="2">
        <v>50.166080666961903</v>
      </c>
      <c r="J129" s="4" t="s">
        <v>240</v>
      </c>
      <c r="K129" s="4">
        <v>2</v>
      </c>
      <c r="L129">
        <v>0.91893499999999995</v>
      </c>
      <c r="M129" s="4" t="s">
        <v>239</v>
      </c>
      <c r="N129" s="4">
        <v>3</v>
      </c>
      <c r="O129">
        <v>0.32652199999999998</v>
      </c>
      <c r="P129" s="10">
        <v>705</v>
      </c>
      <c r="Q129" s="11">
        <f t="shared" si="1"/>
        <v>11.872684405523746</v>
      </c>
    </row>
    <row r="130" spans="1:17" x14ac:dyDescent="0.25">
      <c r="A130">
        <v>121</v>
      </c>
      <c r="B130" t="s">
        <v>147</v>
      </c>
      <c r="C130">
        <v>29</v>
      </c>
      <c r="D130" t="s">
        <v>26</v>
      </c>
      <c r="E130">
        <v>6</v>
      </c>
      <c r="F130" t="s">
        <v>15</v>
      </c>
      <c r="G130" t="s">
        <v>10</v>
      </c>
      <c r="H130" s="5">
        <v>1270</v>
      </c>
      <c r="I130" s="2">
        <v>52.4073335440848</v>
      </c>
      <c r="J130" s="4" t="s">
        <v>240</v>
      </c>
      <c r="K130" s="4">
        <v>2</v>
      </c>
      <c r="L130">
        <v>0.243255</v>
      </c>
      <c r="M130" s="4" t="s">
        <v>239</v>
      </c>
      <c r="N130" s="4">
        <v>3</v>
      </c>
      <c r="O130">
        <v>0.32223499999999999</v>
      </c>
      <c r="P130" s="10">
        <v>656</v>
      </c>
      <c r="Q130" s="11">
        <f t="shared" si="1"/>
        <v>51.653543307086615</v>
      </c>
    </row>
    <row r="131" spans="1:17" x14ac:dyDescent="0.25">
      <c r="A131">
        <v>122</v>
      </c>
      <c r="B131" t="s">
        <v>148</v>
      </c>
      <c r="C131">
        <v>7</v>
      </c>
      <c r="D131" t="s">
        <v>149</v>
      </c>
      <c r="E131">
        <v>4</v>
      </c>
      <c r="F131" t="s">
        <v>9</v>
      </c>
      <c r="G131" t="s">
        <v>10</v>
      </c>
      <c r="H131" s="5">
        <v>11063</v>
      </c>
      <c r="I131" s="2">
        <v>56.277944920181099</v>
      </c>
      <c r="J131" s="4" t="s">
        <v>242</v>
      </c>
      <c r="K131" s="4">
        <v>4</v>
      </c>
      <c r="L131">
        <v>-0.45496799999999998</v>
      </c>
      <c r="M131" s="4" t="s">
        <v>242</v>
      </c>
      <c r="N131" s="4">
        <v>4</v>
      </c>
      <c r="O131">
        <v>0.31618099999999999</v>
      </c>
      <c r="P131" s="10">
        <v>2</v>
      </c>
      <c r="Q131" s="11">
        <f t="shared" si="1"/>
        <v>1.8078278947844164E-2</v>
      </c>
    </row>
    <row r="132" spans="1:17" x14ac:dyDescent="0.25">
      <c r="A132">
        <v>123</v>
      </c>
      <c r="B132" t="s">
        <v>150</v>
      </c>
      <c r="C132">
        <v>27</v>
      </c>
      <c r="D132" t="s">
        <v>23</v>
      </c>
      <c r="E132">
        <v>1</v>
      </c>
      <c r="F132" t="s">
        <v>24</v>
      </c>
      <c r="G132" t="s">
        <v>10</v>
      </c>
      <c r="H132" s="5">
        <v>3793</v>
      </c>
      <c r="I132" s="2">
        <v>49.0901009671175</v>
      </c>
      <c r="J132" s="4" t="s">
        <v>240</v>
      </c>
      <c r="K132" s="4">
        <v>2</v>
      </c>
      <c r="L132">
        <v>1.5978859999999999</v>
      </c>
      <c r="M132" s="4" t="s">
        <v>240</v>
      </c>
      <c r="N132" s="4">
        <v>2</v>
      </c>
      <c r="O132">
        <v>0.29195399999999999</v>
      </c>
      <c r="P132" s="10">
        <v>2710</v>
      </c>
      <c r="Q132" s="11">
        <f t="shared" si="1"/>
        <v>71.447403110993932</v>
      </c>
    </row>
    <row r="133" spans="1:17" x14ac:dyDescent="0.25">
      <c r="A133">
        <v>124</v>
      </c>
      <c r="B133" t="s">
        <v>151</v>
      </c>
      <c r="C133">
        <v>26</v>
      </c>
      <c r="D133" t="s">
        <v>30</v>
      </c>
      <c r="E133">
        <v>7</v>
      </c>
      <c r="F133" t="s">
        <v>31</v>
      </c>
      <c r="G133" t="s">
        <v>10</v>
      </c>
      <c r="H133" s="5">
        <v>15954</v>
      </c>
      <c r="I133" s="2">
        <v>54.3359528948424</v>
      </c>
      <c r="J133" s="4" t="s">
        <v>239</v>
      </c>
      <c r="K133" s="4">
        <v>3</v>
      </c>
      <c r="L133">
        <v>2.4430999999999998E-2</v>
      </c>
      <c r="M133" s="4" t="s">
        <v>242</v>
      </c>
      <c r="N133" s="4">
        <v>4</v>
      </c>
      <c r="O133">
        <v>0.305757</v>
      </c>
      <c r="P133" s="10">
        <v>0</v>
      </c>
      <c r="Q133" s="11">
        <f t="shared" si="1"/>
        <v>0</v>
      </c>
    </row>
    <row r="134" spans="1:17" x14ac:dyDescent="0.25">
      <c r="A134">
        <v>125</v>
      </c>
      <c r="B134" t="s">
        <v>152</v>
      </c>
      <c r="C134">
        <v>21</v>
      </c>
      <c r="D134" t="s">
        <v>43</v>
      </c>
      <c r="E134">
        <v>5</v>
      </c>
      <c r="F134" t="s">
        <v>21</v>
      </c>
      <c r="G134" t="s">
        <v>10</v>
      </c>
      <c r="H134" s="5">
        <v>9671</v>
      </c>
      <c r="I134" s="2">
        <v>57.978168965449299</v>
      </c>
      <c r="J134" s="4" t="s">
        <v>243</v>
      </c>
      <c r="K134" s="4">
        <v>5</v>
      </c>
      <c r="L134">
        <v>-0.89243899999999998</v>
      </c>
      <c r="M134" s="4" t="s">
        <v>243</v>
      </c>
      <c r="N134" s="4">
        <v>5</v>
      </c>
      <c r="O134">
        <v>0.34792099999999998</v>
      </c>
      <c r="P134" s="10">
        <v>0</v>
      </c>
      <c r="Q134" s="11">
        <f t="shared" si="1"/>
        <v>0</v>
      </c>
    </row>
    <row r="135" spans="1:17" x14ac:dyDescent="0.25">
      <c r="A135">
        <v>126</v>
      </c>
      <c r="B135" t="s">
        <v>153</v>
      </c>
      <c r="C135">
        <v>21</v>
      </c>
      <c r="D135" t="s">
        <v>43</v>
      </c>
      <c r="E135">
        <v>5</v>
      </c>
      <c r="F135" t="s">
        <v>21</v>
      </c>
      <c r="G135" t="s">
        <v>10</v>
      </c>
      <c r="H135" s="5">
        <v>6597</v>
      </c>
      <c r="I135" s="2">
        <v>53.427995182218403</v>
      </c>
      <c r="J135" s="4" t="s">
        <v>239</v>
      </c>
      <c r="K135" s="4">
        <v>3</v>
      </c>
      <c r="L135">
        <v>-0.118572</v>
      </c>
      <c r="M135" s="4" t="s">
        <v>242</v>
      </c>
      <c r="N135" s="4">
        <v>4</v>
      </c>
      <c r="O135">
        <v>0.32902999999999999</v>
      </c>
      <c r="P135" s="10">
        <v>0</v>
      </c>
      <c r="Q135" s="11">
        <f t="shared" si="1"/>
        <v>0</v>
      </c>
    </row>
    <row r="136" spans="1:17" x14ac:dyDescent="0.25">
      <c r="A136">
        <v>127</v>
      </c>
      <c r="B136" t="s">
        <v>154</v>
      </c>
      <c r="C136">
        <v>23</v>
      </c>
      <c r="D136" t="s">
        <v>14</v>
      </c>
      <c r="E136">
        <v>6</v>
      </c>
      <c r="F136" t="s">
        <v>15</v>
      </c>
      <c r="G136" t="s">
        <v>10</v>
      </c>
      <c r="H136" s="5">
        <v>3606</v>
      </c>
      <c r="I136" s="2">
        <v>52.550541963511101</v>
      </c>
      <c r="J136" s="4" t="s">
        <v>240</v>
      </c>
      <c r="K136" s="4">
        <v>2</v>
      </c>
      <c r="L136">
        <v>6.8495E-2</v>
      </c>
      <c r="M136" s="4" t="s">
        <v>242</v>
      </c>
      <c r="N136" s="4">
        <v>4</v>
      </c>
      <c r="O136">
        <v>0.34632299999999999</v>
      </c>
      <c r="P136" s="10">
        <v>425</v>
      </c>
      <c r="Q136" s="11">
        <f t="shared" si="1"/>
        <v>11.785912368275097</v>
      </c>
    </row>
    <row r="137" spans="1:17" x14ac:dyDescent="0.25">
      <c r="A137">
        <v>128</v>
      </c>
      <c r="B137" t="s">
        <v>155</v>
      </c>
      <c r="C137">
        <v>14</v>
      </c>
      <c r="D137" t="s">
        <v>35</v>
      </c>
      <c r="E137">
        <v>3</v>
      </c>
      <c r="F137" t="s">
        <v>18</v>
      </c>
      <c r="G137" t="s">
        <v>10</v>
      </c>
      <c r="H137" s="5">
        <v>10443</v>
      </c>
      <c r="I137" s="2">
        <v>56.218642832803901</v>
      </c>
      <c r="J137" s="4" t="s">
        <v>242</v>
      </c>
      <c r="K137" s="4">
        <v>4</v>
      </c>
      <c r="L137">
        <v>-0.31925199999999998</v>
      </c>
      <c r="M137" s="4" t="s">
        <v>242</v>
      </c>
      <c r="N137" s="4">
        <v>4</v>
      </c>
      <c r="O137">
        <v>0.31701800000000002</v>
      </c>
      <c r="P137" s="10">
        <v>4</v>
      </c>
      <c r="Q137" s="11">
        <f t="shared" si="1"/>
        <v>3.8303169587283345E-2</v>
      </c>
    </row>
    <row r="138" spans="1:17" x14ac:dyDescent="0.25">
      <c r="A138">
        <v>129</v>
      </c>
      <c r="B138" t="s">
        <v>156</v>
      </c>
      <c r="C138">
        <v>26</v>
      </c>
      <c r="D138" t="s">
        <v>30</v>
      </c>
      <c r="E138">
        <v>7</v>
      </c>
      <c r="F138" t="s">
        <v>31</v>
      </c>
      <c r="G138" t="s">
        <v>10</v>
      </c>
      <c r="H138" s="5">
        <v>14018</v>
      </c>
      <c r="I138" s="2">
        <v>53.7825429932631</v>
      </c>
      <c r="J138" s="4" t="s">
        <v>239</v>
      </c>
      <c r="K138" s="4">
        <v>3</v>
      </c>
      <c r="L138">
        <v>-4.55E-4</v>
      </c>
      <c r="M138" s="4" t="s">
        <v>242</v>
      </c>
      <c r="N138" s="4">
        <v>4</v>
      </c>
      <c r="O138">
        <v>0.29911500000000002</v>
      </c>
      <c r="P138" s="10">
        <v>0</v>
      </c>
      <c r="Q138" s="11">
        <f t="shared" ref="Q138:Q201" si="2">+(P138/H138)*100</f>
        <v>0</v>
      </c>
    </row>
    <row r="139" spans="1:17" x14ac:dyDescent="0.25">
      <c r="A139">
        <v>130</v>
      </c>
      <c r="B139" t="s">
        <v>157</v>
      </c>
      <c r="C139">
        <v>14</v>
      </c>
      <c r="D139" t="s">
        <v>35</v>
      </c>
      <c r="E139">
        <v>3</v>
      </c>
      <c r="F139" t="s">
        <v>18</v>
      </c>
      <c r="G139" t="s">
        <v>10</v>
      </c>
      <c r="H139" s="5">
        <v>3604</v>
      </c>
      <c r="I139" s="2">
        <v>54.164686716463699</v>
      </c>
      <c r="J139" s="4" t="s">
        <v>239</v>
      </c>
      <c r="K139" s="4">
        <v>3</v>
      </c>
      <c r="L139">
        <v>-0.156697</v>
      </c>
      <c r="M139" s="4" t="s">
        <v>242</v>
      </c>
      <c r="N139" s="4">
        <v>4</v>
      </c>
      <c r="O139">
        <v>0.314832</v>
      </c>
      <c r="P139" s="10">
        <v>39</v>
      </c>
      <c r="Q139" s="11">
        <f t="shared" si="2"/>
        <v>1.0821309655937847</v>
      </c>
    </row>
    <row r="140" spans="1:17" x14ac:dyDescent="0.25">
      <c r="A140">
        <v>131</v>
      </c>
      <c r="B140" t="s">
        <v>158</v>
      </c>
      <c r="C140">
        <v>29</v>
      </c>
      <c r="D140" t="s">
        <v>26</v>
      </c>
      <c r="E140">
        <v>6</v>
      </c>
      <c r="F140" t="s">
        <v>15</v>
      </c>
      <c r="G140" t="s">
        <v>10</v>
      </c>
      <c r="H140" s="5">
        <v>975</v>
      </c>
      <c r="I140" s="2">
        <v>54.455134244231502</v>
      </c>
      <c r="J140" s="4" t="s">
        <v>239</v>
      </c>
      <c r="K140" s="4">
        <v>3</v>
      </c>
      <c r="L140">
        <v>-0.50456599999999996</v>
      </c>
      <c r="M140" s="4" t="s">
        <v>242</v>
      </c>
      <c r="N140" s="4">
        <v>4</v>
      </c>
      <c r="O140">
        <v>0.333706</v>
      </c>
      <c r="P140" s="10">
        <v>0</v>
      </c>
      <c r="Q140" s="11">
        <f t="shared" si="2"/>
        <v>0</v>
      </c>
    </row>
    <row r="141" spans="1:17" x14ac:dyDescent="0.25">
      <c r="A141">
        <v>132</v>
      </c>
      <c r="B141" t="s">
        <v>149</v>
      </c>
      <c r="C141">
        <v>7</v>
      </c>
      <c r="D141" t="s">
        <v>149</v>
      </c>
      <c r="E141">
        <v>4</v>
      </c>
      <c r="F141" t="s">
        <v>9</v>
      </c>
      <c r="G141" t="s">
        <v>16</v>
      </c>
      <c r="H141" s="5">
        <v>155738</v>
      </c>
      <c r="I141" s="2">
        <v>58.220384576948099</v>
      </c>
      <c r="J141" s="4" t="s">
        <v>243</v>
      </c>
      <c r="K141" s="4">
        <v>5</v>
      </c>
      <c r="L141">
        <v>-0.91782900000000001</v>
      </c>
      <c r="M141" s="4" t="s">
        <v>243</v>
      </c>
      <c r="N141" s="4">
        <v>5</v>
      </c>
      <c r="O141">
        <v>0.33561999999999997</v>
      </c>
      <c r="P141" s="10">
        <v>0</v>
      </c>
      <c r="Q141" s="11">
        <f t="shared" si="2"/>
        <v>0</v>
      </c>
    </row>
    <row r="142" spans="1:17" x14ac:dyDescent="0.25">
      <c r="A142">
        <v>133</v>
      </c>
      <c r="B142" t="s">
        <v>159</v>
      </c>
      <c r="C142">
        <v>29</v>
      </c>
      <c r="D142" t="s">
        <v>26</v>
      </c>
      <c r="E142">
        <v>6</v>
      </c>
      <c r="F142" t="s">
        <v>15</v>
      </c>
      <c r="G142" t="s">
        <v>10</v>
      </c>
      <c r="H142" s="5">
        <v>692</v>
      </c>
      <c r="I142" s="2">
        <v>54.249423002580599</v>
      </c>
      <c r="J142" s="4" t="s">
        <v>239</v>
      </c>
      <c r="K142" s="4">
        <v>3</v>
      </c>
      <c r="L142">
        <v>-0.47481599999999996</v>
      </c>
      <c r="M142" s="4" t="s">
        <v>242</v>
      </c>
      <c r="N142" s="4">
        <v>4</v>
      </c>
      <c r="O142">
        <v>0.32739200000000002</v>
      </c>
      <c r="P142" s="10">
        <v>0</v>
      </c>
      <c r="Q142" s="11">
        <f t="shared" si="2"/>
        <v>0</v>
      </c>
    </row>
    <row r="143" spans="1:17" x14ac:dyDescent="0.25">
      <c r="A143">
        <v>134</v>
      </c>
      <c r="B143" t="s">
        <v>160</v>
      </c>
      <c r="C143">
        <v>7</v>
      </c>
      <c r="D143" t="s">
        <v>149</v>
      </c>
      <c r="E143">
        <v>4</v>
      </c>
      <c r="F143" t="s">
        <v>9</v>
      </c>
      <c r="G143" t="s">
        <v>10</v>
      </c>
      <c r="H143" s="5">
        <v>20974</v>
      </c>
      <c r="I143" s="2">
        <v>56.622453670554698</v>
      </c>
      <c r="J143" s="4" t="s">
        <v>243</v>
      </c>
      <c r="K143" s="4">
        <v>5</v>
      </c>
      <c r="L143">
        <v>-0.67518699999999998</v>
      </c>
      <c r="M143" s="4" t="s">
        <v>242</v>
      </c>
      <c r="N143" s="4">
        <v>4</v>
      </c>
      <c r="O143">
        <v>0.30660999999999999</v>
      </c>
      <c r="P143" s="10">
        <v>0</v>
      </c>
      <c r="Q143" s="11">
        <f t="shared" si="2"/>
        <v>0</v>
      </c>
    </row>
    <row r="144" spans="1:17" x14ac:dyDescent="0.25">
      <c r="A144">
        <v>135</v>
      </c>
      <c r="B144" t="s">
        <v>161</v>
      </c>
      <c r="C144">
        <v>23</v>
      </c>
      <c r="D144" t="s">
        <v>14</v>
      </c>
      <c r="E144">
        <v>6</v>
      </c>
      <c r="F144" t="s">
        <v>15</v>
      </c>
      <c r="G144" t="s">
        <v>10</v>
      </c>
      <c r="H144" s="5">
        <v>526</v>
      </c>
      <c r="I144" s="2">
        <v>53.909130642139601</v>
      </c>
      <c r="J144" s="4" t="s">
        <v>239</v>
      </c>
      <c r="K144" s="4">
        <v>3</v>
      </c>
      <c r="L144">
        <v>7.8453999999999996E-2</v>
      </c>
      <c r="M144" s="4" t="s">
        <v>242</v>
      </c>
      <c r="N144" s="4">
        <v>4</v>
      </c>
      <c r="O144">
        <v>0.31989299999999998</v>
      </c>
      <c r="P144" s="10">
        <v>2</v>
      </c>
      <c r="Q144" s="11">
        <f t="shared" si="2"/>
        <v>0.38022813688212925</v>
      </c>
    </row>
    <row r="145" spans="1:17" x14ac:dyDescent="0.25">
      <c r="A145">
        <v>136</v>
      </c>
      <c r="B145" t="s">
        <v>162</v>
      </c>
      <c r="C145">
        <v>8</v>
      </c>
      <c r="D145" t="s">
        <v>52</v>
      </c>
      <c r="E145">
        <v>4</v>
      </c>
      <c r="F145" t="s">
        <v>9</v>
      </c>
      <c r="G145" t="s">
        <v>10</v>
      </c>
      <c r="H145" s="5">
        <v>12461</v>
      </c>
      <c r="I145" s="2">
        <v>58.6898539737101</v>
      </c>
      <c r="J145" s="4" t="s">
        <v>243</v>
      </c>
      <c r="K145" s="4">
        <v>5</v>
      </c>
      <c r="L145">
        <v>-1.0346229999999998</v>
      </c>
      <c r="M145" s="4" t="s">
        <v>243</v>
      </c>
      <c r="N145" s="4">
        <v>5</v>
      </c>
      <c r="O145">
        <v>0.31644899999999998</v>
      </c>
      <c r="P145" s="10">
        <v>0</v>
      </c>
      <c r="Q145" s="11">
        <f t="shared" si="2"/>
        <v>0</v>
      </c>
    </row>
    <row r="146" spans="1:17" x14ac:dyDescent="0.25">
      <c r="A146">
        <v>137</v>
      </c>
      <c r="B146" t="s">
        <v>163</v>
      </c>
      <c r="C146">
        <v>14</v>
      </c>
      <c r="D146" t="s">
        <v>35</v>
      </c>
      <c r="E146">
        <v>3</v>
      </c>
      <c r="F146" t="s">
        <v>18</v>
      </c>
      <c r="G146" t="s">
        <v>10</v>
      </c>
      <c r="H146" s="5">
        <v>10464</v>
      </c>
      <c r="I146" s="2">
        <v>53.179793130440402</v>
      </c>
      <c r="J146" s="4" t="s">
        <v>239</v>
      </c>
      <c r="K146" s="4">
        <v>3</v>
      </c>
      <c r="L146">
        <v>0.14887799999999998</v>
      </c>
      <c r="M146" s="4" t="s">
        <v>239</v>
      </c>
      <c r="N146" s="4">
        <v>3</v>
      </c>
      <c r="O146">
        <v>0.31746000000000002</v>
      </c>
      <c r="P146" s="10">
        <v>21</v>
      </c>
      <c r="Q146" s="11">
        <f t="shared" si="2"/>
        <v>0.20068807339449543</v>
      </c>
    </row>
    <row r="147" spans="1:17" x14ac:dyDescent="0.25">
      <c r="A147">
        <v>138</v>
      </c>
      <c r="B147" t="s">
        <v>164</v>
      </c>
      <c r="C147">
        <v>22</v>
      </c>
      <c r="D147" t="s">
        <v>20</v>
      </c>
      <c r="E147">
        <v>5</v>
      </c>
      <c r="F147" t="s">
        <v>21</v>
      </c>
      <c r="G147" t="s">
        <v>10</v>
      </c>
      <c r="H147" s="5">
        <v>11780</v>
      </c>
      <c r="I147" s="2">
        <v>54.818056568032603</v>
      </c>
      <c r="J147" s="4" t="s">
        <v>242</v>
      </c>
      <c r="K147" s="4">
        <v>4</v>
      </c>
      <c r="L147">
        <v>-5.7590999999999996E-2</v>
      </c>
      <c r="M147" s="4" t="s">
        <v>242</v>
      </c>
      <c r="N147" s="4">
        <v>4</v>
      </c>
      <c r="O147">
        <v>0.31636399999999998</v>
      </c>
      <c r="P147" s="10">
        <v>0</v>
      </c>
      <c r="Q147" s="11">
        <f t="shared" si="2"/>
        <v>0</v>
      </c>
    </row>
    <row r="148" spans="1:17" x14ac:dyDescent="0.25">
      <c r="A148">
        <v>139</v>
      </c>
      <c r="B148" t="s">
        <v>165</v>
      </c>
      <c r="C148">
        <v>23</v>
      </c>
      <c r="D148" t="s">
        <v>14</v>
      </c>
      <c r="E148">
        <v>6</v>
      </c>
      <c r="F148" t="s">
        <v>15</v>
      </c>
      <c r="G148" t="s">
        <v>10</v>
      </c>
      <c r="H148" s="5">
        <v>3759</v>
      </c>
      <c r="I148" s="2">
        <v>52.6481084261642</v>
      </c>
      <c r="J148" s="4" t="s">
        <v>239</v>
      </c>
      <c r="K148" s="4">
        <v>3</v>
      </c>
      <c r="L148">
        <v>-0.17563499999999999</v>
      </c>
      <c r="M148" s="4" t="s">
        <v>242</v>
      </c>
      <c r="N148" s="4">
        <v>4</v>
      </c>
      <c r="O148">
        <v>0.34904000000000002</v>
      </c>
      <c r="P148" s="10">
        <v>776</v>
      </c>
      <c r="Q148" s="11">
        <f t="shared" si="2"/>
        <v>20.643788241553604</v>
      </c>
    </row>
    <row r="149" spans="1:17" x14ac:dyDescent="0.25">
      <c r="A149">
        <v>140</v>
      </c>
      <c r="B149" t="s">
        <v>166</v>
      </c>
      <c r="C149">
        <v>18</v>
      </c>
      <c r="D149" t="s">
        <v>145</v>
      </c>
      <c r="E149">
        <v>4</v>
      </c>
      <c r="F149" t="s">
        <v>9</v>
      </c>
      <c r="G149" t="s">
        <v>10</v>
      </c>
      <c r="H149" s="5">
        <v>138433</v>
      </c>
      <c r="I149" s="2">
        <v>59.0792822276916</v>
      </c>
      <c r="J149" s="4" t="s">
        <v>243</v>
      </c>
      <c r="K149" s="4">
        <v>5</v>
      </c>
      <c r="L149">
        <v>-1.068962</v>
      </c>
      <c r="M149" s="4" t="s">
        <v>243</v>
      </c>
      <c r="N149" s="4">
        <v>5</v>
      </c>
      <c r="O149">
        <v>0.37660399999999999</v>
      </c>
      <c r="P149" s="10">
        <v>0</v>
      </c>
      <c r="Q149" s="11">
        <f t="shared" si="2"/>
        <v>0</v>
      </c>
    </row>
    <row r="150" spans="1:17" x14ac:dyDescent="0.25">
      <c r="A150">
        <v>141</v>
      </c>
      <c r="B150" t="s">
        <v>167</v>
      </c>
      <c r="C150">
        <v>23</v>
      </c>
      <c r="D150" t="s">
        <v>14</v>
      </c>
      <c r="E150">
        <v>6</v>
      </c>
      <c r="F150" t="s">
        <v>15</v>
      </c>
      <c r="G150" t="s">
        <v>10</v>
      </c>
      <c r="H150" s="5">
        <v>3488</v>
      </c>
      <c r="I150" s="2">
        <v>52.863825394460903</v>
      </c>
      <c r="J150" s="4" t="s">
        <v>239</v>
      </c>
      <c r="K150" s="4">
        <v>3</v>
      </c>
      <c r="L150">
        <v>-0.23583699999999999</v>
      </c>
      <c r="M150" s="4" t="s">
        <v>242</v>
      </c>
      <c r="N150" s="4">
        <v>4</v>
      </c>
      <c r="O150">
        <v>0.35260999999999998</v>
      </c>
      <c r="P150" s="10">
        <v>21</v>
      </c>
      <c r="Q150" s="11">
        <f t="shared" si="2"/>
        <v>0.60206422018348627</v>
      </c>
    </row>
    <row r="151" spans="1:17" x14ac:dyDescent="0.25">
      <c r="A151">
        <v>142</v>
      </c>
      <c r="B151" t="s">
        <v>168</v>
      </c>
      <c r="C151">
        <v>14</v>
      </c>
      <c r="D151" t="s">
        <v>35</v>
      </c>
      <c r="E151">
        <v>3</v>
      </c>
      <c r="F151" t="s">
        <v>18</v>
      </c>
      <c r="G151" t="s">
        <v>10</v>
      </c>
      <c r="H151" s="5">
        <v>30639</v>
      </c>
      <c r="I151" s="2">
        <v>55.452098242927804</v>
      </c>
      <c r="J151" s="4" t="s">
        <v>242</v>
      </c>
      <c r="K151" s="4">
        <v>4</v>
      </c>
      <c r="L151">
        <v>2.6461999999999999E-2</v>
      </c>
      <c r="M151" s="4" t="s">
        <v>242</v>
      </c>
      <c r="N151" s="4">
        <v>4</v>
      </c>
      <c r="O151">
        <v>0.31984600000000002</v>
      </c>
      <c r="P151" s="10">
        <v>242</v>
      </c>
      <c r="Q151" s="11">
        <f t="shared" si="2"/>
        <v>0.78984301054211958</v>
      </c>
    </row>
    <row r="152" spans="1:17" x14ac:dyDescent="0.25">
      <c r="A152">
        <v>143</v>
      </c>
      <c r="B152" t="s">
        <v>169</v>
      </c>
      <c r="C152">
        <v>7</v>
      </c>
      <c r="D152" t="s">
        <v>149</v>
      </c>
      <c r="E152">
        <v>4</v>
      </c>
      <c r="F152" t="s">
        <v>9</v>
      </c>
      <c r="G152" t="s">
        <v>10</v>
      </c>
      <c r="H152" s="5">
        <v>34880</v>
      </c>
      <c r="I152" s="2">
        <v>56.842907656558197</v>
      </c>
      <c r="J152" s="4" t="s">
        <v>243</v>
      </c>
      <c r="K152" s="4">
        <v>5</v>
      </c>
      <c r="L152">
        <v>-0.70499599999999996</v>
      </c>
      <c r="M152" s="4" t="s">
        <v>242</v>
      </c>
      <c r="N152" s="4">
        <v>4</v>
      </c>
      <c r="O152">
        <v>0.29602299999999998</v>
      </c>
      <c r="P152" s="10">
        <v>49</v>
      </c>
      <c r="Q152" s="11">
        <f t="shared" si="2"/>
        <v>0.14048165137614679</v>
      </c>
    </row>
    <row r="153" spans="1:17" x14ac:dyDescent="0.25">
      <c r="A153">
        <v>144</v>
      </c>
      <c r="B153" t="s">
        <v>170</v>
      </c>
      <c r="C153">
        <v>15</v>
      </c>
      <c r="D153" t="s">
        <v>124</v>
      </c>
      <c r="E153">
        <v>3</v>
      </c>
      <c r="F153" t="s">
        <v>18</v>
      </c>
      <c r="G153" t="s">
        <v>10</v>
      </c>
      <c r="H153" s="5">
        <v>16790</v>
      </c>
      <c r="I153" s="2">
        <v>53.8076128514112</v>
      </c>
      <c r="J153" s="4" t="s">
        <v>239</v>
      </c>
      <c r="K153" s="4">
        <v>3</v>
      </c>
      <c r="L153">
        <v>7.8763E-2</v>
      </c>
      <c r="M153" s="4" t="s">
        <v>242</v>
      </c>
      <c r="N153" s="4">
        <v>4</v>
      </c>
      <c r="O153">
        <v>0.30631799999999998</v>
      </c>
      <c r="P153" s="10">
        <v>97</v>
      </c>
      <c r="Q153" s="11">
        <f t="shared" si="2"/>
        <v>0.57772483621203097</v>
      </c>
    </row>
    <row r="154" spans="1:17" x14ac:dyDescent="0.25">
      <c r="A154">
        <v>145</v>
      </c>
      <c r="B154" t="s">
        <v>171</v>
      </c>
      <c r="C154">
        <v>26</v>
      </c>
      <c r="D154" t="s">
        <v>30</v>
      </c>
      <c r="E154">
        <v>7</v>
      </c>
      <c r="F154" t="s">
        <v>31</v>
      </c>
      <c r="G154" t="s">
        <v>10</v>
      </c>
      <c r="H154" s="5">
        <v>13189</v>
      </c>
      <c r="I154" s="2">
        <v>47.7343596432016</v>
      </c>
      <c r="J154" s="4" t="s">
        <v>241</v>
      </c>
      <c r="K154" s="4">
        <v>1</v>
      </c>
      <c r="L154">
        <v>2.0368079999999997</v>
      </c>
      <c r="M154" s="4" t="s">
        <v>241</v>
      </c>
      <c r="N154" s="4">
        <v>1</v>
      </c>
      <c r="O154">
        <v>0.32317200000000001</v>
      </c>
      <c r="P154" s="10">
        <v>9581</v>
      </c>
      <c r="Q154" s="11">
        <f t="shared" si="2"/>
        <v>72.643869891576315</v>
      </c>
    </row>
    <row r="155" spans="1:17" x14ac:dyDescent="0.25">
      <c r="A155">
        <v>146</v>
      </c>
      <c r="B155" t="s">
        <v>172</v>
      </c>
      <c r="C155">
        <v>29</v>
      </c>
      <c r="D155" t="s">
        <v>26</v>
      </c>
      <c r="E155">
        <v>6</v>
      </c>
      <c r="F155" t="s">
        <v>15</v>
      </c>
      <c r="G155" t="s">
        <v>10</v>
      </c>
      <c r="H155" s="5">
        <v>749</v>
      </c>
      <c r="I155" s="2">
        <v>52.396567054632399</v>
      </c>
      <c r="J155" s="4" t="s">
        <v>240</v>
      </c>
      <c r="K155" s="4">
        <v>2</v>
      </c>
      <c r="L155">
        <v>0.40689899999999996</v>
      </c>
      <c r="M155" s="4" t="s">
        <v>239</v>
      </c>
      <c r="N155" s="4">
        <v>3</v>
      </c>
      <c r="O155">
        <v>0.30318499999999998</v>
      </c>
      <c r="P155" s="10">
        <v>0</v>
      </c>
      <c r="Q155" s="11">
        <f t="shared" si="2"/>
        <v>0</v>
      </c>
    </row>
    <row r="156" spans="1:17" x14ac:dyDescent="0.25">
      <c r="A156">
        <v>147</v>
      </c>
      <c r="B156" t="s">
        <v>173</v>
      </c>
      <c r="C156">
        <v>29</v>
      </c>
      <c r="D156" t="s">
        <v>26</v>
      </c>
      <c r="E156">
        <v>6</v>
      </c>
      <c r="F156" t="s">
        <v>15</v>
      </c>
      <c r="G156" t="s">
        <v>10</v>
      </c>
      <c r="H156" s="5">
        <v>6341</v>
      </c>
      <c r="I156" s="2">
        <v>50.778477471686202</v>
      </c>
      <c r="J156" s="4" t="s">
        <v>240</v>
      </c>
      <c r="K156" s="4">
        <v>2</v>
      </c>
      <c r="L156">
        <v>0.61647399999999997</v>
      </c>
      <c r="M156" s="4" t="s">
        <v>239</v>
      </c>
      <c r="N156" s="4">
        <v>3</v>
      </c>
      <c r="O156">
        <v>0.33916299999999999</v>
      </c>
      <c r="P156" s="10">
        <v>1075</v>
      </c>
      <c r="Q156" s="11">
        <f t="shared" si="2"/>
        <v>16.953161961835672</v>
      </c>
    </row>
    <row r="157" spans="1:17" x14ac:dyDescent="0.25">
      <c r="A157">
        <v>148</v>
      </c>
      <c r="B157" t="s">
        <v>174</v>
      </c>
      <c r="C157">
        <v>21</v>
      </c>
      <c r="D157" t="s">
        <v>43</v>
      </c>
      <c r="E157">
        <v>5</v>
      </c>
      <c r="F157" t="s">
        <v>21</v>
      </c>
      <c r="G157" t="s">
        <v>10</v>
      </c>
      <c r="H157" s="5">
        <v>11498</v>
      </c>
      <c r="I157" s="2">
        <v>51.630452720552597</v>
      </c>
      <c r="J157" s="4" t="s">
        <v>240</v>
      </c>
      <c r="K157" s="4">
        <v>2</v>
      </c>
      <c r="L157">
        <v>0.239728</v>
      </c>
      <c r="M157" s="4" t="s">
        <v>239</v>
      </c>
      <c r="N157" s="4">
        <v>3</v>
      </c>
      <c r="O157">
        <v>0.30954100000000001</v>
      </c>
      <c r="P157" s="10">
        <v>0</v>
      </c>
      <c r="Q157" s="11">
        <f t="shared" si="2"/>
        <v>0</v>
      </c>
    </row>
    <row r="158" spans="1:17" x14ac:dyDescent="0.25">
      <c r="A158">
        <v>149</v>
      </c>
      <c r="B158" t="s">
        <v>175</v>
      </c>
      <c r="C158">
        <v>25</v>
      </c>
      <c r="D158" t="s">
        <v>42</v>
      </c>
      <c r="E158">
        <v>7</v>
      </c>
      <c r="F158" t="s">
        <v>31</v>
      </c>
      <c r="G158" t="s">
        <v>10</v>
      </c>
      <c r="H158" s="5">
        <v>30309</v>
      </c>
      <c r="I158" s="2">
        <v>53.498728711565803</v>
      </c>
      <c r="J158" s="4" t="s">
        <v>239</v>
      </c>
      <c r="K158" s="4">
        <v>3</v>
      </c>
      <c r="L158">
        <v>0.19644999999999999</v>
      </c>
      <c r="M158" s="4" t="s">
        <v>239</v>
      </c>
      <c r="N158" s="4">
        <v>3</v>
      </c>
      <c r="O158">
        <v>0.290219</v>
      </c>
      <c r="P158" s="10">
        <v>1448</v>
      </c>
      <c r="Q158" s="11">
        <f t="shared" si="2"/>
        <v>4.7774588406084</v>
      </c>
    </row>
    <row r="159" spans="1:17" x14ac:dyDescent="0.25">
      <c r="A159">
        <v>150</v>
      </c>
      <c r="B159" t="s">
        <v>176</v>
      </c>
      <c r="C159">
        <v>29</v>
      </c>
      <c r="D159" t="s">
        <v>26</v>
      </c>
      <c r="E159">
        <v>6</v>
      </c>
      <c r="F159" t="s">
        <v>15</v>
      </c>
      <c r="G159" t="s">
        <v>10</v>
      </c>
      <c r="H159" s="5">
        <v>6105</v>
      </c>
      <c r="I159" s="2">
        <v>52.068929201540001</v>
      </c>
      <c r="J159" s="4" t="s">
        <v>240</v>
      </c>
      <c r="K159" s="4">
        <v>2</v>
      </c>
      <c r="L159">
        <v>0.20180599999999999</v>
      </c>
      <c r="M159" s="4" t="s">
        <v>239</v>
      </c>
      <c r="N159" s="4">
        <v>3</v>
      </c>
      <c r="O159">
        <v>0.32804899999999998</v>
      </c>
      <c r="P159" s="10">
        <v>1168</v>
      </c>
      <c r="Q159" s="11">
        <f t="shared" si="2"/>
        <v>19.131859131859134</v>
      </c>
    </row>
    <row r="160" spans="1:17" x14ac:dyDescent="0.25">
      <c r="A160">
        <v>151</v>
      </c>
      <c r="B160" t="s">
        <v>177</v>
      </c>
      <c r="C160">
        <v>13</v>
      </c>
      <c r="D160" t="s">
        <v>45</v>
      </c>
      <c r="E160">
        <v>3</v>
      </c>
      <c r="F160" t="s">
        <v>18</v>
      </c>
      <c r="G160" t="s">
        <v>10</v>
      </c>
      <c r="H160" s="5">
        <v>9315</v>
      </c>
      <c r="I160" s="2">
        <v>56.082145796226897</v>
      </c>
      <c r="J160" s="4" t="s">
        <v>242</v>
      </c>
      <c r="K160" s="4">
        <v>4</v>
      </c>
      <c r="L160">
        <v>-0.59009499999999993</v>
      </c>
      <c r="M160" s="4" t="s">
        <v>242</v>
      </c>
      <c r="N160" s="4">
        <v>4</v>
      </c>
      <c r="O160">
        <v>0.33926099999999998</v>
      </c>
      <c r="P160" s="10">
        <v>0</v>
      </c>
      <c r="Q160" s="11">
        <f t="shared" si="2"/>
        <v>0</v>
      </c>
    </row>
    <row r="161" spans="1:17" x14ac:dyDescent="0.25">
      <c r="A161">
        <v>152</v>
      </c>
      <c r="B161" t="s">
        <v>178</v>
      </c>
      <c r="C161">
        <v>14</v>
      </c>
      <c r="D161" t="s">
        <v>35</v>
      </c>
      <c r="E161">
        <v>3</v>
      </c>
      <c r="F161" t="s">
        <v>18</v>
      </c>
      <c r="G161" t="s">
        <v>10</v>
      </c>
      <c r="H161" s="5">
        <v>12631</v>
      </c>
      <c r="I161" s="2">
        <v>55.071446095740299</v>
      </c>
      <c r="J161" s="4" t="s">
        <v>242</v>
      </c>
      <c r="K161" s="4">
        <v>4</v>
      </c>
      <c r="L161">
        <v>-0.12137999999999999</v>
      </c>
      <c r="M161" s="4" t="s">
        <v>242</v>
      </c>
      <c r="N161" s="4">
        <v>4</v>
      </c>
      <c r="O161">
        <v>0.31397999999999998</v>
      </c>
      <c r="P161" s="10">
        <v>0</v>
      </c>
      <c r="Q161" s="11">
        <f t="shared" si="2"/>
        <v>0</v>
      </c>
    </row>
    <row r="162" spans="1:17" x14ac:dyDescent="0.25">
      <c r="A162">
        <v>153</v>
      </c>
      <c r="B162" t="s">
        <v>179</v>
      </c>
      <c r="C162">
        <v>12</v>
      </c>
      <c r="D162" t="s">
        <v>8</v>
      </c>
      <c r="E162">
        <v>4</v>
      </c>
      <c r="F162" t="s">
        <v>9</v>
      </c>
      <c r="G162" t="s">
        <v>10</v>
      </c>
      <c r="H162" s="5">
        <v>23625</v>
      </c>
      <c r="I162" s="2">
        <v>55.5035318931278</v>
      </c>
      <c r="J162" s="4" t="s">
        <v>242</v>
      </c>
      <c r="K162" s="4">
        <v>4</v>
      </c>
      <c r="L162">
        <v>-0.51146499999999995</v>
      </c>
      <c r="M162" s="4" t="s">
        <v>242</v>
      </c>
      <c r="N162" s="4">
        <v>4</v>
      </c>
      <c r="O162">
        <v>0.31212699999999999</v>
      </c>
      <c r="P162" s="10">
        <v>0</v>
      </c>
      <c r="Q162" s="11">
        <f t="shared" si="2"/>
        <v>0</v>
      </c>
    </row>
    <row r="163" spans="1:17" x14ac:dyDescent="0.25">
      <c r="A163">
        <v>154</v>
      </c>
      <c r="B163" t="s">
        <v>124</v>
      </c>
      <c r="C163">
        <v>15</v>
      </c>
      <c r="D163" t="s">
        <v>124</v>
      </c>
      <c r="E163">
        <v>3</v>
      </c>
      <c r="F163" t="s">
        <v>18</v>
      </c>
      <c r="G163" t="s">
        <v>16</v>
      </c>
      <c r="H163" s="5">
        <v>80771</v>
      </c>
      <c r="I163" s="2">
        <v>55.808833505111899</v>
      </c>
      <c r="J163" s="4" t="s">
        <v>242</v>
      </c>
      <c r="K163" s="4">
        <v>4</v>
      </c>
      <c r="L163">
        <v>-0.46801699999999996</v>
      </c>
      <c r="M163" s="4" t="s">
        <v>242</v>
      </c>
      <c r="N163" s="4">
        <v>4</v>
      </c>
      <c r="O163">
        <v>0.33002300000000001</v>
      </c>
      <c r="P163" s="10">
        <v>29</v>
      </c>
      <c r="Q163" s="11">
        <f t="shared" si="2"/>
        <v>3.5903975436728526E-2</v>
      </c>
    </row>
    <row r="164" spans="1:17" x14ac:dyDescent="0.25">
      <c r="A164">
        <v>155</v>
      </c>
      <c r="B164" t="s">
        <v>180</v>
      </c>
      <c r="C164">
        <v>23</v>
      </c>
      <c r="D164" t="s">
        <v>14</v>
      </c>
      <c r="E164">
        <v>6</v>
      </c>
      <c r="F164" t="s">
        <v>15</v>
      </c>
      <c r="G164" t="s">
        <v>10</v>
      </c>
      <c r="H164" s="5">
        <v>6830</v>
      </c>
      <c r="I164" s="2">
        <v>53.244628459938603</v>
      </c>
      <c r="J164" s="4" t="s">
        <v>239</v>
      </c>
      <c r="K164" s="4">
        <v>3</v>
      </c>
      <c r="L164">
        <v>-0.16429199999999999</v>
      </c>
      <c r="M164" s="4" t="s">
        <v>242</v>
      </c>
      <c r="N164" s="4">
        <v>4</v>
      </c>
      <c r="O164">
        <v>0.38556800000000002</v>
      </c>
      <c r="P164" s="10">
        <v>1654</v>
      </c>
      <c r="Q164" s="11">
        <f t="shared" si="2"/>
        <v>24.216691068814058</v>
      </c>
    </row>
    <row r="165" spans="1:17" x14ac:dyDescent="0.25">
      <c r="A165">
        <v>156</v>
      </c>
      <c r="B165" t="s">
        <v>42</v>
      </c>
      <c r="C165" t="s">
        <v>181</v>
      </c>
      <c r="D165" t="s">
        <v>42</v>
      </c>
      <c r="E165">
        <v>7</v>
      </c>
      <c r="F165" t="s">
        <v>31</v>
      </c>
      <c r="G165" t="s">
        <v>16</v>
      </c>
      <c r="H165" s="5">
        <v>327312</v>
      </c>
      <c r="I165" s="2">
        <v>57.173629565956503</v>
      </c>
      <c r="J165" s="4" t="s">
        <v>243</v>
      </c>
      <c r="K165" s="4">
        <v>5</v>
      </c>
      <c r="L165">
        <v>-0.66140999999999994</v>
      </c>
      <c r="M165" s="4" t="s">
        <v>242</v>
      </c>
      <c r="N165" s="4">
        <v>4</v>
      </c>
      <c r="O165">
        <v>0.32369900000000001</v>
      </c>
      <c r="P165" s="10">
        <v>2733</v>
      </c>
      <c r="Q165" s="11">
        <f t="shared" si="2"/>
        <v>0.83498313535709057</v>
      </c>
    </row>
    <row r="166" spans="1:17" x14ac:dyDescent="0.25">
      <c r="A166">
        <v>157</v>
      </c>
      <c r="B166" t="s">
        <v>182</v>
      </c>
      <c r="C166">
        <v>23</v>
      </c>
      <c r="D166" t="s">
        <v>14</v>
      </c>
      <c r="E166">
        <v>6</v>
      </c>
      <c r="F166" t="s">
        <v>15</v>
      </c>
      <c r="G166" t="s">
        <v>10</v>
      </c>
      <c r="H166" s="5">
        <v>12672</v>
      </c>
      <c r="I166" s="2">
        <v>52.217448168351602</v>
      </c>
      <c r="J166" s="4" t="s">
        <v>240</v>
      </c>
      <c r="K166" s="4">
        <v>2</v>
      </c>
      <c r="L166">
        <v>7.5558E-2</v>
      </c>
      <c r="M166" s="4" t="s">
        <v>242</v>
      </c>
      <c r="N166" s="4">
        <v>4</v>
      </c>
      <c r="O166">
        <v>0.341088</v>
      </c>
      <c r="P166" s="10">
        <v>1142</v>
      </c>
      <c r="Q166" s="11">
        <f t="shared" si="2"/>
        <v>9.0119949494949481</v>
      </c>
    </row>
    <row r="167" spans="1:17" x14ac:dyDescent="0.25">
      <c r="A167">
        <v>158</v>
      </c>
      <c r="B167" t="s">
        <v>183</v>
      </c>
      <c r="C167">
        <v>6</v>
      </c>
      <c r="D167" t="s">
        <v>12</v>
      </c>
      <c r="E167">
        <v>2</v>
      </c>
      <c r="F167" t="s">
        <v>13</v>
      </c>
      <c r="G167" t="s">
        <v>10</v>
      </c>
      <c r="H167" s="5">
        <v>6743</v>
      </c>
      <c r="I167" s="2">
        <v>50.149683979948001</v>
      </c>
      <c r="J167" s="4" t="s">
        <v>240</v>
      </c>
      <c r="K167" s="4">
        <v>2</v>
      </c>
      <c r="L167">
        <v>0.64953799999999995</v>
      </c>
      <c r="M167" s="4" t="s">
        <v>239</v>
      </c>
      <c r="N167" s="4">
        <v>3</v>
      </c>
      <c r="O167">
        <v>0.31843900000000003</v>
      </c>
      <c r="P167" s="10">
        <v>1765</v>
      </c>
      <c r="Q167" s="11">
        <f t="shared" si="2"/>
        <v>26.175292896336945</v>
      </c>
    </row>
    <row r="168" spans="1:17" x14ac:dyDescent="0.25">
      <c r="A168">
        <v>159</v>
      </c>
      <c r="B168" t="s">
        <v>184</v>
      </c>
      <c r="C168">
        <v>29</v>
      </c>
      <c r="D168" t="s">
        <v>26</v>
      </c>
      <c r="E168">
        <v>6</v>
      </c>
      <c r="F168" t="s">
        <v>15</v>
      </c>
      <c r="G168" t="s">
        <v>10</v>
      </c>
      <c r="H168" s="5">
        <v>3836</v>
      </c>
      <c r="I168" s="2">
        <v>48.7359645518723</v>
      </c>
      <c r="J168" s="4" t="s">
        <v>240</v>
      </c>
      <c r="K168" s="4">
        <v>2</v>
      </c>
      <c r="L168">
        <v>1.075963</v>
      </c>
      <c r="M168" s="4" t="s">
        <v>240</v>
      </c>
      <c r="N168" s="4">
        <v>2</v>
      </c>
      <c r="O168">
        <v>0.34752</v>
      </c>
      <c r="P168" s="10">
        <v>937</v>
      </c>
      <c r="Q168" s="11">
        <f t="shared" si="2"/>
        <v>24.426485922836289</v>
      </c>
    </row>
    <row r="169" spans="1:17" x14ac:dyDescent="0.25">
      <c r="A169">
        <v>160</v>
      </c>
      <c r="B169" t="s">
        <v>185</v>
      </c>
      <c r="C169">
        <v>28</v>
      </c>
      <c r="D169" t="s">
        <v>33</v>
      </c>
      <c r="E169">
        <v>6</v>
      </c>
      <c r="F169" t="s">
        <v>15</v>
      </c>
      <c r="G169" t="s">
        <v>10</v>
      </c>
      <c r="H169" s="5">
        <v>3689</v>
      </c>
      <c r="I169" s="2">
        <v>53.474410654861302</v>
      </c>
      <c r="J169" s="4" t="s">
        <v>239</v>
      </c>
      <c r="K169" s="4">
        <v>3</v>
      </c>
      <c r="L169">
        <v>-0.25590599999999997</v>
      </c>
      <c r="M169" s="4" t="s">
        <v>242</v>
      </c>
      <c r="N169" s="4">
        <v>4</v>
      </c>
      <c r="O169">
        <v>0.330376</v>
      </c>
      <c r="P169" s="10">
        <v>0</v>
      </c>
      <c r="Q169" s="11">
        <f t="shared" si="2"/>
        <v>0</v>
      </c>
    </row>
    <row r="170" spans="1:17" x14ac:dyDescent="0.25">
      <c r="A170">
        <v>161</v>
      </c>
      <c r="B170" t="s">
        <v>186</v>
      </c>
      <c r="C170">
        <v>24</v>
      </c>
      <c r="D170" t="s">
        <v>42</v>
      </c>
      <c r="E170">
        <v>7</v>
      </c>
      <c r="F170" t="s">
        <v>31</v>
      </c>
      <c r="G170" t="s">
        <v>10</v>
      </c>
      <c r="H170" s="5">
        <v>22218</v>
      </c>
      <c r="I170" s="2">
        <v>54.804570762527803</v>
      </c>
      <c r="J170" s="4" t="s">
        <v>242</v>
      </c>
      <c r="K170" s="4">
        <v>4</v>
      </c>
      <c r="L170">
        <v>-0.32403599999999999</v>
      </c>
      <c r="M170" s="4" t="s">
        <v>242</v>
      </c>
      <c r="N170" s="4">
        <v>4</v>
      </c>
      <c r="O170">
        <v>0.30115700000000001</v>
      </c>
      <c r="P170" s="10">
        <v>94</v>
      </c>
      <c r="Q170" s="11">
        <f t="shared" si="2"/>
        <v>0.42308038527320185</v>
      </c>
    </row>
    <row r="171" spans="1:17" x14ac:dyDescent="0.25">
      <c r="A171">
        <v>162</v>
      </c>
      <c r="B171" t="s">
        <v>187</v>
      </c>
      <c r="C171">
        <v>27</v>
      </c>
      <c r="D171" t="s">
        <v>23</v>
      </c>
      <c r="E171">
        <v>1</v>
      </c>
      <c r="F171" t="s">
        <v>24</v>
      </c>
      <c r="G171" t="s">
        <v>10</v>
      </c>
      <c r="H171" s="5">
        <v>4155</v>
      </c>
      <c r="I171" s="2">
        <v>47.9911167872867</v>
      </c>
      <c r="J171" s="4" t="s">
        <v>241</v>
      </c>
      <c r="K171" s="4">
        <v>1</v>
      </c>
      <c r="L171">
        <v>1.7582679999999999</v>
      </c>
      <c r="M171" s="4" t="s">
        <v>240</v>
      </c>
      <c r="N171" s="4">
        <v>2</v>
      </c>
      <c r="O171">
        <v>0.35165000000000002</v>
      </c>
      <c r="P171" s="10">
        <v>0</v>
      </c>
      <c r="Q171" s="11">
        <f t="shared" si="2"/>
        <v>0</v>
      </c>
    </row>
    <row r="172" spans="1:17" x14ac:dyDescent="0.25">
      <c r="A172">
        <v>163</v>
      </c>
      <c r="B172" t="s">
        <v>188</v>
      </c>
      <c r="C172">
        <v>12</v>
      </c>
      <c r="D172" t="s">
        <v>8</v>
      </c>
      <c r="E172">
        <v>4</v>
      </c>
      <c r="F172" t="s">
        <v>9</v>
      </c>
      <c r="G172" t="s">
        <v>10</v>
      </c>
      <c r="H172" s="5">
        <v>18854</v>
      </c>
      <c r="I172" s="2">
        <v>55.974016496709901</v>
      </c>
      <c r="J172" s="4" t="s">
        <v>242</v>
      </c>
      <c r="K172" s="4">
        <v>4</v>
      </c>
      <c r="L172">
        <v>-5.1323999999999995E-2</v>
      </c>
      <c r="M172" s="4" t="s">
        <v>242</v>
      </c>
      <c r="N172" s="4">
        <v>4</v>
      </c>
      <c r="O172">
        <v>0.31733299999999998</v>
      </c>
      <c r="P172" s="10">
        <v>5</v>
      </c>
      <c r="Q172" s="11">
        <f t="shared" si="2"/>
        <v>2.6519571443725472E-2</v>
      </c>
    </row>
    <row r="173" spans="1:17" x14ac:dyDescent="0.25">
      <c r="A173">
        <v>164</v>
      </c>
      <c r="B173" t="s">
        <v>45</v>
      </c>
      <c r="C173">
        <v>13</v>
      </c>
      <c r="D173" t="s">
        <v>45</v>
      </c>
      <c r="E173">
        <v>3</v>
      </c>
      <c r="F173" t="s">
        <v>18</v>
      </c>
      <c r="G173" t="s">
        <v>16</v>
      </c>
      <c r="H173" s="5">
        <v>84270</v>
      </c>
      <c r="I173" s="2">
        <v>55.574031311969698</v>
      </c>
      <c r="J173" s="4" t="s">
        <v>242</v>
      </c>
      <c r="K173" s="4">
        <v>4</v>
      </c>
      <c r="L173">
        <v>-0.42716799999999999</v>
      </c>
      <c r="M173" s="4" t="s">
        <v>242</v>
      </c>
      <c r="N173" s="4">
        <v>4</v>
      </c>
      <c r="O173">
        <v>0.33299400000000001</v>
      </c>
      <c r="P173" s="10">
        <v>234</v>
      </c>
      <c r="Q173" s="11">
        <f t="shared" si="2"/>
        <v>0.27767888928444284</v>
      </c>
    </row>
    <row r="174" spans="1:17" x14ac:dyDescent="0.25">
      <c r="A174">
        <v>165</v>
      </c>
      <c r="B174" t="s">
        <v>189</v>
      </c>
      <c r="C174">
        <v>22</v>
      </c>
      <c r="D174" t="s">
        <v>20</v>
      </c>
      <c r="E174">
        <v>5</v>
      </c>
      <c r="F174" t="s">
        <v>21</v>
      </c>
      <c r="G174" t="s">
        <v>10</v>
      </c>
      <c r="H174" s="5">
        <v>1216</v>
      </c>
      <c r="I174" s="2">
        <v>49.8345162201161</v>
      </c>
      <c r="J174" s="4" t="s">
        <v>240</v>
      </c>
      <c r="K174" s="4">
        <v>2</v>
      </c>
      <c r="L174">
        <v>0.79108400000000001</v>
      </c>
      <c r="M174" s="4" t="s">
        <v>239</v>
      </c>
      <c r="N174" s="4">
        <v>3</v>
      </c>
      <c r="O174">
        <v>0.32386799999999999</v>
      </c>
      <c r="P174" s="10">
        <v>399</v>
      </c>
      <c r="Q174" s="11">
        <f t="shared" si="2"/>
        <v>32.8125</v>
      </c>
    </row>
    <row r="175" spans="1:17" x14ac:dyDescent="0.25">
      <c r="A175">
        <v>166</v>
      </c>
      <c r="B175" t="s">
        <v>190</v>
      </c>
      <c r="C175">
        <v>22</v>
      </c>
      <c r="D175" t="s">
        <v>20</v>
      </c>
      <c r="E175">
        <v>5</v>
      </c>
      <c r="F175" t="s">
        <v>21</v>
      </c>
      <c r="G175" t="s">
        <v>10</v>
      </c>
      <c r="H175" s="5">
        <v>8918</v>
      </c>
      <c r="I175" s="2">
        <v>54.575183847925203</v>
      </c>
      <c r="J175" s="4" t="s">
        <v>239</v>
      </c>
      <c r="K175" s="4">
        <v>3</v>
      </c>
      <c r="L175">
        <v>-0.315133</v>
      </c>
      <c r="M175" s="4" t="s">
        <v>242</v>
      </c>
      <c r="N175" s="4">
        <v>4</v>
      </c>
      <c r="O175">
        <v>0.347304</v>
      </c>
      <c r="P175" s="10">
        <v>425</v>
      </c>
      <c r="Q175" s="11">
        <f t="shared" si="2"/>
        <v>4.7656425207445618</v>
      </c>
    </row>
    <row r="176" spans="1:17" x14ac:dyDescent="0.25">
      <c r="A176">
        <v>167</v>
      </c>
      <c r="B176" t="s">
        <v>191</v>
      </c>
      <c r="C176">
        <v>27</v>
      </c>
      <c r="D176" t="s">
        <v>23</v>
      </c>
      <c r="E176">
        <v>1</v>
      </c>
      <c r="F176" t="s">
        <v>24</v>
      </c>
      <c r="G176" t="s">
        <v>10</v>
      </c>
      <c r="H176" s="5">
        <v>10373</v>
      </c>
      <c r="I176" s="2">
        <v>48.927500570206597</v>
      </c>
      <c r="J176" s="4" t="s">
        <v>240</v>
      </c>
      <c r="K176" s="4">
        <v>2</v>
      </c>
      <c r="L176">
        <v>1.8186249999999999</v>
      </c>
      <c r="M176" s="4" t="s">
        <v>241</v>
      </c>
      <c r="N176" s="4">
        <v>1</v>
      </c>
      <c r="O176">
        <v>0.32113900000000001</v>
      </c>
      <c r="P176" s="10">
        <v>4863</v>
      </c>
      <c r="Q176" s="11">
        <f t="shared" si="2"/>
        <v>46.88132652077509</v>
      </c>
    </row>
    <row r="177" spans="1:17" x14ac:dyDescent="0.25">
      <c r="A177">
        <v>168</v>
      </c>
      <c r="B177" t="s">
        <v>192</v>
      </c>
      <c r="C177">
        <v>22</v>
      </c>
      <c r="D177" t="s">
        <v>20</v>
      </c>
      <c r="E177">
        <v>5</v>
      </c>
      <c r="F177" t="s">
        <v>21</v>
      </c>
      <c r="G177" t="s">
        <v>10</v>
      </c>
      <c r="H177" s="5">
        <v>7523</v>
      </c>
      <c r="I177" s="2">
        <v>50.540170278067897</v>
      </c>
      <c r="J177" s="4" t="s">
        <v>240</v>
      </c>
      <c r="K177" s="4">
        <v>2</v>
      </c>
      <c r="L177">
        <v>0.908833</v>
      </c>
      <c r="M177" s="4" t="s">
        <v>239</v>
      </c>
      <c r="N177" s="4">
        <v>3</v>
      </c>
      <c r="O177">
        <v>0.345082</v>
      </c>
      <c r="P177" s="10">
        <v>248</v>
      </c>
      <c r="Q177" s="11">
        <f t="shared" si="2"/>
        <v>3.2965572245114982</v>
      </c>
    </row>
    <row r="178" spans="1:17" x14ac:dyDescent="0.25">
      <c r="A178">
        <v>169</v>
      </c>
      <c r="B178" t="s">
        <v>26</v>
      </c>
      <c r="C178">
        <v>29</v>
      </c>
      <c r="D178" t="s">
        <v>26</v>
      </c>
      <c r="E178">
        <v>6</v>
      </c>
      <c r="F178" t="s">
        <v>15</v>
      </c>
      <c r="G178" t="s">
        <v>16</v>
      </c>
      <c r="H178" s="5">
        <v>22331</v>
      </c>
      <c r="I178" s="2">
        <v>52.619841699619002</v>
      </c>
      <c r="J178" s="4" t="s">
        <v>240</v>
      </c>
      <c r="K178" s="4">
        <v>2</v>
      </c>
      <c r="L178">
        <v>9.7334999999999991E-2</v>
      </c>
      <c r="M178" s="4" t="s">
        <v>242</v>
      </c>
      <c r="N178" s="4">
        <v>4</v>
      </c>
      <c r="O178">
        <v>0.336399</v>
      </c>
      <c r="P178" s="10">
        <v>3099</v>
      </c>
      <c r="Q178" s="11">
        <f t="shared" si="2"/>
        <v>13.877569298284895</v>
      </c>
    </row>
    <row r="179" spans="1:17" x14ac:dyDescent="0.25">
      <c r="A179">
        <v>170</v>
      </c>
      <c r="B179" t="s">
        <v>193</v>
      </c>
      <c r="C179">
        <v>5</v>
      </c>
      <c r="D179" t="s">
        <v>73</v>
      </c>
      <c r="E179">
        <v>3</v>
      </c>
      <c r="F179" t="s">
        <v>18</v>
      </c>
      <c r="G179" t="s">
        <v>10</v>
      </c>
      <c r="H179" s="5">
        <v>19200</v>
      </c>
      <c r="I179" s="2">
        <v>53.9553903350347</v>
      </c>
      <c r="J179" s="4" t="s">
        <v>239</v>
      </c>
      <c r="K179" s="4">
        <v>3</v>
      </c>
      <c r="L179">
        <v>-4.5746999999999996E-2</v>
      </c>
      <c r="M179" s="4" t="s">
        <v>242</v>
      </c>
      <c r="N179" s="4">
        <v>4</v>
      </c>
      <c r="O179">
        <v>0.32213199999999997</v>
      </c>
      <c r="P179" s="10">
        <v>40</v>
      </c>
      <c r="Q179" s="11">
        <f t="shared" si="2"/>
        <v>0.20833333333333334</v>
      </c>
    </row>
    <row r="180" spans="1:17" x14ac:dyDescent="0.25">
      <c r="A180">
        <v>171</v>
      </c>
      <c r="B180" t="s">
        <v>194</v>
      </c>
      <c r="C180">
        <v>30</v>
      </c>
      <c r="D180" t="s">
        <v>17</v>
      </c>
      <c r="E180">
        <v>3</v>
      </c>
      <c r="F180" t="s">
        <v>18</v>
      </c>
      <c r="G180" t="s">
        <v>10</v>
      </c>
      <c r="H180" s="5">
        <v>3851</v>
      </c>
      <c r="I180" s="2">
        <v>55.453129065379002</v>
      </c>
      <c r="J180" s="4" t="s">
        <v>242</v>
      </c>
      <c r="K180" s="4">
        <v>4</v>
      </c>
      <c r="L180">
        <v>-0.55204999999999993</v>
      </c>
      <c r="M180" s="4" t="s">
        <v>242</v>
      </c>
      <c r="N180" s="4">
        <v>4</v>
      </c>
      <c r="O180">
        <v>0.28355200000000003</v>
      </c>
      <c r="P180" s="10">
        <v>0</v>
      </c>
      <c r="Q180" s="11">
        <f t="shared" si="2"/>
        <v>0</v>
      </c>
    </row>
    <row r="181" spans="1:17" x14ac:dyDescent="0.25">
      <c r="A181">
        <v>172</v>
      </c>
      <c r="B181" t="s">
        <v>195</v>
      </c>
      <c r="C181">
        <v>3</v>
      </c>
      <c r="D181" t="s">
        <v>39</v>
      </c>
      <c r="E181">
        <v>1</v>
      </c>
      <c r="F181" t="s">
        <v>24</v>
      </c>
      <c r="G181" t="s">
        <v>10</v>
      </c>
      <c r="H181" s="5">
        <v>27216</v>
      </c>
      <c r="I181" s="2">
        <v>52.969169032895898</v>
      </c>
      <c r="J181" s="4" t="s">
        <v>239</v>
      </c>
      <c r="K181" s="4">
        <v>3</v>
      </c>
      <c r="L181">
        <v>0.32748099999999997</v>
      </c>
      <c r="M181" s="4" t="s">
        <v>239</v>
      </c>
      <c r="N181" s="4">
        <v>3</v>
      </c>
      <c r="O181">
        <v>0.34676499999999999</v>
      </c>
      <c r="P181" s="10">
        <v>7450</v>
      </c>
      <c r="Q181" s="11">
        <f t="shared" si="2"/>
        <v>27.37360376249265</v>
      </c>
    </row>
    <row r="182" spans="1:17" x14ac:dyDescent="0.25">
      <c r="A182">
        <v>173</v>
      </c>
      <c r="B182" t="s">
        <v>196</v>
      </c>
      <c r="C182">
        <v>6</v>
      </c>
      <c r="D182" t="s">
        <v>12</v>
      </c>
      <c r="E182">
        <v>2</v>
      </c>
      <c r="F182" t="s">
        <v>13</v>
      </c>
      <c r="G182" t="s">
        <v>10</v>
      </c>
      <c r="H182" s="5">
        <v>6653</v>
      </c>
      <c r="I182" s="2">
        <v>57.837485359385497</v>
      </c>
      <c r="J182" s="4" t="s">
        <v>243</v>
      </c>
      <c r="K182" s="4">
        <v>5</v>
      </c>
      <c r="L182">
        <v>-0.63199399999999994</v>
      </c>
      <c r="M182" s="4" t="s">
        <v>242</v>
      </c>
      <c r="N182" s="4">
        <v>4</v>
      </c>
      <c r="O182">
        <v>0.378689</v>
      </c>
      <c r="P182" s="10">
        <v>0</v>
      </c>
      <c r="Q182" s="11">
        <f t="shared" si="2"/>
        <v>0</v>
      </c>
    </row>
    <row r="183" spans="1:17" x14ac:dyDescent="0.25">
      <c r="A183">
        <v>174</v>
      </c>
      <c r="B183" t="s">
        <v>12</v>
      </c>
      <c r="C183">
        <v>6</v>
      </c>
      <c r="D183" t="s">
        <v>12</v>
      </c>
      <c r="E183">
        <v>2</v>
      </c>
      <c r="F183" t="s">
        <v>13</v>
      </c>
      <c r="G183" t="s">
        <v>16</v>
      </c>
      <c r="H183" s="5">
        <v>103583</v>
      </c>
      <c r="I183" s="2">
        <v>57.521181811823197</v>
      </c>
      <c r="J183" s="4" t="s">
        <v>243</v>
      </c>
      <c r="K183" s="4">
        <v>5</v>
      </c>
      <c r="L183">
        <v>-0.76236799999999993</v>
      </c>
      <c r="M183" s="4" t="s">
        <v>243</v>
      </c>
      <c r="N183" s="4">
        <v>5</v>
      </c>
      <c r="O183">
        <v>0.34292899999999998</v>
      </c>
      <c r="P183" s="10">
        <v>460</v>
      </c>
      <c r="Q183" s="11">
        <f t="shared" si="2"/>
        <v>0.44408831565025148</v>
      </c>
    </row>
    <row r="184" spans="1:17" x14ac:dyDescent="0.25">
      <c r="A184">
        <v>175</v>
      </c>
      <c r="B184" t="s">
        <v>197</v>
      </c>
      <c r="C184">
        <v>21</v>
      </c>
      <c r="D184" t="s">
        <v>43</v>
      </c>
      <c r="E184">
        <v>5</v>
      </c>
      <c r="F184" t="s">
        <v>21</v>
      </c>
      <c r="G184" t="s">
        <v>10</v>
      </c>
      <c r="H184" s="5">
        <v>14432</v>
      </c>
      <c r="I184" s="2">
        <v>54.674257753258601</v>
      </c>
      <c r="J184" s="4" t="s">
        <v>242</v>
      </c>
      <c r="K184" s="4">
        <v>4</v>
      </c>
      <c r="L184">
        <v>-0.18744999999999998</v>
      </c>
      <c r="M184" s="4" t="s">
        <v>242</v>
      </c>
      <c r="N184" s="4">
        <v>4</v>
      </c>
      <c r="O184">
        <v>0.338864</v>
      </c>
      <c r="P184" s="10">
        <v>0</v>
      </c>
      <c r="Q184" s="11">
        <f t="shared" si="2"/>
        <v>0</v>
      </c>
    </row>
    <row r="185" spans="1:17" x14ac:dyDescent="0.25">
      <c r="A185">
        <v>176</v>
      </c>
      <c r="B185" t="s">
        <v>198</v>
      </c>
      <c r="C185">
        <v>22</v>
      </c>
      <c r="D185" t="s">
        <v>20</v>
      </c>
      <c r="E185">
        <v>5</v>
      </c>
      <c r="F185" t="s">
        <v>21</v>
      </c>
      <c r="G185" t="s">
        <v>10</v>
      </c>
      <c r="H185" s="5">
        <v>9664</v>
      </c>
      <c r="I185" s="2">
        <v>54.445606760237702</v>
      </c>
      <c r="J185" s="4" t="s">
        <v>239</v>
      </c>
      <c r="K185" s="4">
        <v>3</v>
      </c>
      <c r="L185">
        <v>-0.47613499999999997</v>
      </c>
      <c r="M185" s="4" t="s">
        <v>242</v>
      </c>
      <c r="N185" s="4">
        <v>4</v>
      </c>
      <c r="O185">
        <v>0.33729199999999998</v>
      </c>
      <c r="P185" s="10">
        <v>0</v>
      </c>
      <c r="Q185" s="11">
        <f t="shared" si="2"/>
        <v>0</v>
      </c>
    </row>
    <row r="186" spans="1:17" x14ac:dyDescent="0.25">
      <c r="A186">
        <v>177</v>
      </c>
      <c r="B186" t="s">
        <v>199</v>
      </c>
      <c r="C186">
        <v>24</v>
      </c>
      <c r="D186" t="s">
        <v>42</v>
      </c>
      <c r="E186">
        <v>7</v>
      </c>
      <c r="F186" t="s">
        <v>31</v>
      </c>
      <c r="G186" t="s">
        <v>10</v>
      </c>
      <c r="H186" s="5">
        <v>54757</v>
      </c>
      <c r="I186" s="2">
        <v>52.9058813524694</v>
      </c>
      <c r="J186" s="4" t="s">
        <v>239</v>
      </c>
      <c r="K186" s="4">
        <v>3</v>
      </c>
      <c r="L186">
        <v>0.24559099999999998</v>
      </c>
      <c r="M186" s="4" t="s">
        <v>239</v>
      </c>
      <c r="N186" s="4">
        <v>3</v>
      </c>
      <c r="O186">
        <v>0.31262699999999999</v>
      </c>
      <c r="P186" s="10">
        <v>4438</v>
      </c>
      <c r="Q186" s="11">
        <f t="shared" si="2"/>
        <v>8.1048998301587023</v>
      </c>
    </row>
    <row r="187" spans="1:17" x14ac:dyDescent="0.25">
      <c r="A187">
        <v>178</v>
      </c>
      <c r="B187" t="s">
        <v>200</v>
      </c>
      <c r="C187">
        <v>1</v>
      </c>
      <c r="D187" t="s">
        <v>85</v>
      </c>
      <c r="E187">
        <v>1</v>
      </c>
      <c r="F187" t="s">
        <v>24</v>
      </c>
      <c r="G187" t="s">
        <v>10</v>
      </c>
      <c r="H187" s="5">
        <v>15977</v>
      </c>
      <c r="I187" s="2">
        <v>49.887081938648798</v>
      </c>
      <c r="J187" s="4" t="s">
        <v>240</v>
      </c>
      <c r="K187" s="4">
        <v>2</v>
      </c>
      <c r="L187">
        <v>1.0084929999999999</v>
      </c>
      <c r="M187" s="4" t="s">
        <v>240</v>
      </c>
      <c r="N187" s="4">
        <v>2</v>
      </c>
      <c r="O187">
        <v>0.30252499999999999</v>
      </c>
      <c r="P187" s="10">
        <v>11867</v>
      </c>
      <c r="Q187" s="11">
        <f t="shared" si="2"/>
        <v>74.275521061525936</v>
      </c>
    </row>
    <row r="188" spans="1:17" x14ac:dyDescent="0.25">
      <c r="A188">
        <v>179</v>
      </c>
      <c r="B188" t="s">
        <v>201</v>
      </c>
      <c r="C188">
        <v>5</v>
      </c>
      <c r="D188" t="s">
        <v>73</v>
      </c>
      <c r="E188">
        <v>3</v>
      </c>
      <c r="F188" t="s">
        <v>18</v>
      </c>
      <c r="G188" t="s">
        <v>10</v>
      </c>
      <c r="H188" s="5">
        <v>31639</v>
      </c>
      <c r="I188" s="2">
        <v>53.996064137247899</v>
      </c>
      <c r="J188" s="4" t="s">
        <v>239</v>
      </c>
      <c r="K188" s="4">
        <v>3</v>
      </c>
      <c r="L188">
        <v>8.8433999999999999E-2</v>
      </c>
      <c r="M188" s="4" t="s">
        <v>242</v>
      </c>
      <c r="N188" s="4">
        <v>4</v>
      </c>
      <c r="O188">
        <v>0.33264300000000002</v>
      </c>
      <c r="P188" s="10">
        <v>247</v>
      </c>
      <c r="Q188" s="11">
        <f t="shared" si="2"/>
        <v>0.78068206959764852</v>
      </c>
    </row>
    <row r="189" spans="1:17" x14ac:dyDescent="0.25">
      <c r="A189">
        <v>180</v>
      </c>
      <c r="B189" t="s">
        <v>202</v>
      </c>
      <c r="C189">
        <v>7</v>
      </c>
      <c r="D189" t="s">
        <v>149</v>
      </c>
      <c r="E189">
        <v>4</v>
      </c>
      <c r="F189" t="s">
        <v>9</v>
      </c>
      <c r="G189" t="s">
        <v>10</v>
      </c>
      <c r="H189" s="5">
        <v>41547</v>
      </c>
      <c r="I189" s="2">
        <v>55.709229183395998</v>
      </c>
      <c r="J189" s="4" t="s">
        <v>242</v>
      </c>
      <c r="K189" s="4">
        <v>4</v>
      </c>
      <c r="L189">
        <v>-0.43126300000000001</v>
      </c>
      <c r="M189" s="4" t="s">
        <v>242</v>
      </c>
      <c r="N189" s="4">
        <v>4</v>
      </c>
      <c r="O189">
        <v>0.30199799999999999</v>
      </c>
      <c r="P189" s="10">
        <v>9</v>
      </c>
      <c r="Q189" s="11">
        <f t="shared" si="2"/>
        <v>2.1662213878258358E-2</v>
      </c>
    </row>
    <row r="190" spans="1:17" x14ac:dyDescent="0.25">
      <c r="A190">
        <v>181</v>
      </c>
      <c r="B190" t="s">
        <v>203</v>
      </c>
      <c r="C190">
        <v>8</v>
      </c>
      <c r="D190" t="s">
        <v>52</v>
      </c>
      <c r="E190">
        <v>4</v>
      </c>
      <c r="F190" t="s">
        <v>9</v>
      </c>
      <c r="G190" t="s">
        <v>10</v>
      </c>
      <c r="H190" s="5">
        <v>7425</v>
      </c>
      <c r="I190" s="2">
        <v>56.962096529413799</v>
      </c>
      <c r="J190" s="4" t="s">
        <v>243</v>
      </c>
      <c r="K190" s="4">
        <v>5</v>
      </c>
      <c r="L190">
        <v>-0.60448599999999997</v>
      </c>
      <c r="M190" s="4" t="s">
        <v>242</v>
      </c>
      <c r="N190" s="4">
        <v>4</v>
      </c>
      <c r="O190">
        <v>0.34179300000000001</v>
      </c>
      <c r="P190" s="10">
        <v>0</v>
      </c>
      <c r="Q190" s="11">
        <f t="shared" si="2"/>
        <v>0</v>
      </c>
    </row>
    <row r="191" spans="1:17" x14ac:dyDescent="0.25">
      <c r="A191">
        <v>182</v>
      </c>
      <c r="B191" t="s">
        <v>204</v>
      </c>
      <c r="C191">
        <v>13</v>
      </c>
      <c r="D191" t="s">
        <v>45</v>
      </c>
      <c r="E191">
        <v>3</v>
      </c>
      <c r="F191" t="s">
        <v>18</v>
      </c>
      <c r="G191" t="s">
        <v>10</v>
      </c>
      <c r="H191" s="5">
        <v>5390</v>
      </c>
      <c r="I191" s="2">
        <v>55.254764873191903</v>
      </c>
      <c r="J191" s="4" t="s">
        <v>242</v>
      </c>
      <c r="K191" s="4">
        <v>4</v>
      </c>
      <c r="L191">
        <v>-7.5226000000000001E-2</v>
      </c>
      <c r="M191" s="4" t="s">
        <v>242</v>
      </c>
      <c r="N191" s="4">
        <v>4</v>
      </c>
      <c r="O191">
        <v>0.32303199999999999</v>
      </c>
      <c r="P191" s="10">
        <v>0</v>
      </c>
      <c r="Q191" s="11">
        <f t="shared" si="2"/>
        <v>0</v>
      </c>
    </row>
    <row r="192" spans="1:17" x14ac:dyDescent="0.25">
      <c r="A192">
        <v>183</v>
      </c>
      <c r="B192" t="s">
        <v>205</v>
      </c>
      <c r="C192">
        <v>2</v>
      </c>
      <c r="D192" t="s">
        <v>28</v>
      </c>
      <c r="E192">
        <v>1</v>
      </c>
      <c r="F192" t="s">
        <v>24</v>
      </c>
      <c r="G192" t="s">
        <v>10</v>
      </c>
      <c r="H192" s="5">
        <v>20433</v>
      </c>
      <c r="I192" s="2">
        <v>49.374095540902601</v>
      </c>
      <c r="J192" s="4" t="s">
        <v>240</v>
      </c>
      <c r="K192" s="4">
        <v>2</v>
      </c>
      <c r="L192">
        <v>1.4129669999999999</v>
      </c>
      <c r="M192" s="4" t="s">
        <v>240</v>
      </c>
      <c r="N192" s="4">
        <v>2</v>
      </c>
      <c r="O192">
        <v>0.32472800000000002</v>
      </c>
      <c r="P192" s="10">
        <v>7529</v>
      </c>
      <c r="Q192" s="11">
        <f t="shared" si="2"/>
        <v>36.847256888366857</v>
      </c>
    </row>
    <row r="193" spans="1:17" x14ac:dyDescent="0.25">
      <c r="A193">
        <v>184</v>
      </c>
      <c r="B193" t="s">
        <v>206</v>
      </c>
      <c r="C193">
        <v>1</v>
      </c>
      <c r="D193" t="s">
        <v>85</v>
      </c>
      <c r="E193">
        <v>1</v>
      </c>
      <c r="F193" t="s">
        <v>24</v>
      </c>
      <c r="G193" t="s">
        <v>10</v>
      </c>
      <c r="H193" s="5">
        <v>6422</v>
      </c>
      <c r="I193" s="2">
        <v>50.892132164411201</v>
      </c>
      <c r="J193" s="4" t="s">
        <v>240</v>
      </c>
      <c r="K193" s="4">
        <v>2</v>
      </c>
      <c r="L193">
        <v>1.0685169999999999</v>
      </c>
      <c r="M193" s="4" t="s">
        <v>240</v>
      </c>
      <c r="N193" s="4">
        <v>2</v>
      </c>
      <c r="O193">
        <v>0.30980600000000003</v>
      </c>
      <c r="P193" s="10">
        <v>778</v>
      </c>
      <c r="Q193" s="11">
        <f t="shared" si="2"/>
        <v>12.114606041731548</v>
      </c>
    </row>
    <row r="194" spans="1:17" x14ac:dyDescent="0.25">
      <c r="A194">
        <v>185</v>
      </c>
      <c r="B194" t="s">
        <v>207</v>
      </c>
      <c r="C194">
        <v>22</v>
      </c>
      <c r="D194" t="s">
        <v>20</v>
      </c>
      <c r="E194">
        <v>5</v>
      </c>
      <c r="F194" t="s">
        <v>21</v>
      </c>
      <c r="G194" t="s">
        <v>10</v>
      </c>
      <c r="H194" s="5">
        <v>10344</v>
      </c>
      <c r="I194" s="2">
        <v>53.3066844914418</v>
      </c>
      <c r="J194" s="4" t="s">
        <v>239</v>
      </c>
      <c r="K194" s="4">
        <v>3</v>
      </c>
      <c r="L194">
        <v>-0.18010799999999999</v>
      </c>
      <c r="M194" s="4" t="s">
        <v>242</v>
      </c>
      <c r="N194" s="4">
        <v>4</v>
      </c>
      <c r="O194">
        <v>0.31381399999999998</v>
      </c>
      <c r="P194" s="10">
        <v>0</v>
      </c>
      <c r="Q194" s="11">
        <f t="shared" si="2"/>
        <v>0</v>
      </c>
    </row>
    <row r="195" spans="1:17" x14ac:dyDescent="0.25">
      <c r="A195">
        <v>186</v>
      </c>
      <c r="B195" t="s">
        <v>71</v>
      </c>
      <c r="C195">
        <v>31</v>
      </c>
      <c r="D195" t="s">
        <v>71</v>
      </c>
      <c r="E195">
        <v>2</v>
      </c>
      <c r="F195" t="s">
        <v>13</v>
      </c>
      <c r="G195" t="s">
        <v>16</v>
      </c>
      <c r="H195" s="5">
        <v>55576</v>
      </c>
      <c r="I195" s="2">
        <v>54.835262251371603</v>
      </c>
      <c r="J195" s="4" t="s">
        <v>242</v>
      </c>
      <c r="K195" s="4">
        <v>4</v>
      </c>
      <c r="L195">
        <v>-0.16889099999999999</v>
      </c>
      <c r="M195" s="4" t="s">
        <v>242</v>
      </c>
      <c r="N195" s="4">
        <v>4</v>
      </c>
      <c r="O195">
        <v>0.369593</v>
      </c>
      <c r="P195" s="10">
        <v>8098</v>
      </c>
      <c r="Q195" s="11">
        <f t="shared" si="2"/>
        <v>14.57103785806823</v>
      </c>
    </row>
    <row r="196" spans="1:17" x14ac:dyDescent="0.25">
      <c r="A196">
        <v>187</v>
      </c>
      <c r="B196" t="s">
        <v>208</v>
      </c>
      <c r="C196">
        <v>1</v>
      </c>
      <c r="D196" t="s">
        <v>85</v>
      </c>
      <c r="E196">
        <v>1</v>
      </c>
      <c r="F196" t="s">
        <v>24</v>
      </c>
      <c r="G196" t="s">
        <v>10</v>
      </c>
      <c r="H196" s="5">
        <v>4934</v>
      </c>
      <c r="I196" s="2">
        <v>50.012191339992803</v>
      </c>
      <c r="J196" s="4" t="s">
        <v>240</v>
      </c>
      <c r="K196" s="4">
        <v>2</v>
      </c>
      <c r="L196">
        <v>1.109729</v>
      </c>
      <c r="M196" s="4" t="s">
        <v>240</v>
      </c>
      <c r="N196" s="4">
        <v>2</v>
      </c>
      <c r="O196">
        <v>0.33803499999999997</v>
      </c>
      <c r="P196" s="10">
        <v>2964</v>
      </c>
      <c r="Q196" s="11">
        <f t="shared" si="2"/>
        <v>60.072963113092825</v>
      </c>
    </row>
    <row r="197" spans="1:17" x14ac:dyDescent="0.25">
      <c r="A197">
        <v>188</v>
      </c>
      <c r="B197" t="s">
        <v>209</v>
      </c>
      <c r="C197">
        <v>22</v>
      </c>
      <c r="D197" t="s">
        <v>20</v>
      </c>
      <c r="E197">
        <v>5</v>
      </c>
      <c r="F197" t="s">
        <v>21</v>
      </c>
      <c r="G197" t="s">
        <v>10</v>
      </c>
      <c r="H197" s="5">
        <v>19315</v>
      </c>
      <c r="I197" s="2">
        <v>52.550176868880897</v>
      </c>
      <c r="J197" s="4" t="s">
        <v>240</v>
      </c>
      <c r="K197" s="4">
        <v>2</v>
      </c>
      <c r="L197">
        <v>0.431647</v>
      </c>
      <c r="M197" s="4" t="s">
        <v>239</v>
      </c>
      <c r="N197" s="4">
        <v>3</v>
      </c>
      <c r="O197">
        <v>0.33014700000000002</v>
      </c>
      <c r="P197" s="10">
        <v>2633</v>
      </c>
      <c r="Q197" s="11">
        <f t="shared" si="2"/>
        <v>13.631892311674864</v>
      </c>
    </row>
    <row r="198" spans="1:17" x14ac:dyDescent="0.25">
      <c r="A198">
        <v>189</v>
      </c>
      <c r="B198" t="s">
        <v>210</v>
      </c>
      <c r="C198">
        <v>30</v>
      </c>
      <c r="D198" t="s">
        <v>17</v>
      </c>
      <c r="E198">
        <v>3</v>
      </c>
      <c r="F198" t="s">
        <v>18</v>
      </c>
      <c r="G198" t="s">
        <v>10</v>
      </c>
      <c r="H198" s="5">
        <v>22454</v>
      </c>
      <c r="I198" s="2">
        <v>55.030058359446301</v>
      </c>
      <c r="J198" s="4" t="s">
        <v>242</v>
      </c>
      <c r="K198" s="4">
        <v>4</v>
      </c>
      <c r="L198">
        <v>-0.277561</v>
      </c>
      <c r="M198" s="4" t="s">
        <v>242</v>
      </c>
      <c r="N198" s="4">
        <v>4</v>
      </c>
      <c r="O198">
        <v>0.30563899999999999</v>
      </c>
      <c r="P198" s="10">
        <v>10</v>
      </c>
      <c r="Q198" s="11">
        <f t="shared" si="2"/>
        <v>4.453549478934711E-2</v>
      </c>
    </row>
    <row r="199" spans="1:17" x14ac:dyDescent="0.25">
      <c r="A199">
        <v>190</v>
      </c>
      <c r="B199" t="s">
        <v>211</v>
      </c>
      <c r="C199">
        <v>23</v>
      </c>
      <c r="D199" t="s">
        <v>14</v>
      </c>
      <c r="E199">
        <v>6</v>
      </c>
      <c r="F199" t="s">
        <v>15</v>
      </c>
      <c r="G199" t="s">
        <v>10</v>
      </c>
      <c r="H199" s="5">
        <v>1187</v>
      </c>
      <c r="I199" s="2">
        <v>53.8373754511084</v>
      </c>
      <c r="J199" s="4" t="s">
        <v>239</v>
      </c>
      <c r="K199" s="4">
        <v>3</v>
      </c>
      <c r="L199">
        <v>-8.5726999999999998E-2</v>
      </c>
      <c r="M199" s="4" t="s">
        <v>242</v>
      </c>
      <c r="N199" s="4">
        <v>4</v>
      </c>
      <c r="O199">
        <v>0.35249900000000001</v>
      </c>
      <c r="P199" s="10">
        <v>0</v>
      </c>
      <c r="Q199" s="11">
        <f t="shared" si="2"/>
        <v>0</v>
      </c>
    </row>
    <row r="200" spans="1:17" x14ac:dyDescent="0.25">
      <c r="A200">
        <v>191</v>
      </c>
      <c r="B200" t="s">
        <v>212</v>
      </c>
      <c r="C200">
        <v>23</v>
      </c>
      <c r="D200" t="s">
        <v>14</v>
      </c>
      <c r="E200">
        <v>6</v>
      </c>
      <c r="F200" t="s">
        <v>15</v>
      </c>
      <c r="G200" t="s">
        <v>10</v>
      </c>
      <c r="H200" s="5">
        <v>9871</v>
      </c>
      <c r="I200" s="2">
        <v>52.366792579385802</v>
      </c>
      <c r="J200" s="4" t="s">
        <v>240</v>
      </c>
      <c r="K200" s="4">
        <v>2</v>
      </c>
      <c r="L200">
        <v>4.3071999999999999E-2</v>
      </c>
      <c r="M200" s="4" t="s">
        <v>242</v>
      </c>
      <c r="N200" s="4">
        <v>4</v>
      </c>
      <c r="O200">
        <v>0.33848800000000001</v>
      </c>
      <c r="P200" s="10">
        <v>902</v>
      </c>
      <c r="Q200" s="11">
        <f t="shared" si="2"/>
        <v>9.1378786343835472</v>
      </c>
    </row>
    <row r="201" spans="1:17" x14ac:dyDescent="0.25">
      <c r="A201">
        <v>192</v>
      </c>
      <c r="B201" t="s">
        <v>213</v>
      </c>
      <c r="C201">
        <v>31</v>
      </c>
      <c r="D201" t="s">
        <v>71</v>
      </c>
      <c r="E201">
        <v>2</v>
      </c>
      <c r="F201" t="s">
        <v>13</v>
      </c>
      <c r="G201" t="s">
        <v>10</v>
      </c>
      <c r="H201" s="5">
        <v>5924</v>
      </c>
      <c r="I201" s="2">
        <v>53.129969729952897</v>
      </c>
      <c r="J201" s="4" t="s">
        <v>239</v>
      </c>
      <c r="K201" s="4">
        <v>3</v>
      </c>
      <c r="L201">
        <v>0.28154899999999999</v>
      </c>
      <c r="M201" s="4" t="s">
        <v>239</v>
      </c>
      <c r="N201" s="4">
        <v>3</v>
      </c>
      <c r="O201">
        <v>0.32749600000000001</v>
      </c>
      <c r="P201" s="10">
        <v>665</v>
      </c>
      <c r="Q201" s="11">
        <f t="shared" si="2"/>
        <v>11.225523295070898</v>
      </c>
    </row>
    <row r="202" spans="1:17" x14ac:dyDescent="0.25">
      <c r="A202">
        <v>193</v>
      </c>
      <c r="B202" t="s">
        <v>214</v>
      </c>
      <c r="C202">
        <v>29</v>
      </c>
      <c r="D202" t="s">
        <v>26</v>
      </c>
      <c r="E202">
        <v>6</v>
      </c>
      <c r="F202" t="s">
        <v>15</v>
      </c>
      <c r="G202" t="s">
        <v>10</v>
      </c>
      <c r="H202" s="5">
        <v>6476</v>
      </c>
      <c r="I202" s="2">
        <v>52.251099553055703</v>
      </c>
      <c r="J202" s="4" t="s">
        <v>240</v>
      </c>
      <c r="K202" s="4">
        <v>2</v>
      </c>
      <c r="L202">
        <v>0.32319100000000001</v>
      </c>
      <c r="M202" s="4" t="s">
        <v>239</v>
      </c>
      <c r="N202" s="4">
        <v>3</v>
      </c>
      <c r="O202">
        <v>0.29107300000000003</v>
      </c>
      <c r="P202" s="10">
        <v>117</v>
      </c>
      <c r="Q202" s="11">
        <f t="shared" ref="Q202:Q226" si="3">+(P202/H202)*100</f>
        <v>1.8066707844348364</v>
      </c>
    </row>
    <row r="203" spans="1:17" x14ac:dyDescent="0.25">
      <c r="A203">
        <v>194</v>
      </c>
      <c r="B203" t="s">
        <v>215</v>
      </c>
      <c r="C203">
        <v>1</v>
      </c>
      <c r="D203" t="s">
        <v>85</v>
      </c>
      <c r="E203">
        <v>1</v>
      </c>
      <c r="F203" t="s">
        <v>24</v>
      </c>
      <c r="G203" t="s">
        <v>10</v>
      </c>
      <c r="H203" s="5">
        <v>28395</v>
      </c>
      <c r="I203" s="2">
        <v>53.205333761774703</v>
      </c>
      <c r="J203" s="4" t="s">
        <v>239</v>
      </c>
      <c r="K203" s="4">
        <v>3</v>
      </c>
      <c r="L203">
        <v>-8.7793999999999997E-2</v>
      </c>
      <c r="M203" s="4" t="s">
        <v>242</v>
      </c>
      <c r="N203" s="4">
        <v>4</v>
      </c>
      <c r="O203">
        <v>0.31903900000000002</v>
      </c>
      <c r="P203" s="10">
        <v>1010</v>
      </c>
      <c r="Q203" s="11">
        <f t="shared" si="3"/>
        <v>3.5569642542701181</v>
      </c>
    </row>
    <row r="204" spans="1:17" x14ac:dyDescent="0.25">
      <c r="A204">
        <v>195</v>
      </c>
      <c r="B204" t="s">
        <v>216</v>
      </c>
      <c r="C204">
        <v>26</v>
      </c>
      <c r="D204" t="s">
        <v>30</v>
      </c>
      <c r="E204">
        <v>7</v>
      </c>
      <c r="F204" t="s">
        <v>31</v>
      </c>
      <c r="G204" t="s">
        <v>10</v>
      </c>
      <c r="H204" s="5">
        <v>26559</v>
      </c>
      <c r="I204" s="2">
        <v>47.961470070223001</v>
      </c>
      <c r="J204" s="4" t="s">
        <v>241</v>
      </c>
      <c r="K204" s="4">
        <v>1</v>
      </c>
      <c r="L204">
        <v>1.8759329999999999</v>
      </c>
      <c r="M204" s="4" t="s">
        <v>241</v>
      </c>
      <c r="N204" s="4">
        <v>1</v>
      </c>
      <c r="O204">
        <v>0.34524500000000002</v>
      </c>
      <c r="P204" s="10">
        <v>8419</v>
      </c>
      <c r="Q204" s="11">
        <f t="shared" si="3"/>
        <v>31.699235663993374</v>
      </c>
    </row>
    <row r="205" spans="1:17" x14ac:dyDescent="0.25">
      <c r="A205">
        <v>196</v>
      </c>
      <c r="B205" t="s">
        <v>217</v>
      </c>
      <c r="C205">
        <v>23</v>
      </c>
      <c r="D205" t="s">
        <v>14</v>
      </c>
      <c r="E205">
        <v>6</v>
      </c>
      <c r="F205" t="s">
        <v>15</v>
      </c>
      <c r="G205" t="s">
        <v>10</v>
      </c>
      <c r="H205" s="5">
        <v>1570</v>
      </c>
      <c r="I205" s="2">
        <v>53.531802284579399</v>
      </c>
      <c r="J205" s="4" t="s">
        <v>239</v>
      </c>
      <c r="K205" s="4">
        <v>3</v>
      </c>
      <c r="L205">
        <v>-0.10925</v>
      </c>
      <c r="M205" s="4" t="s">
        <v>242</v>
      </c>
      <c r="N205" s="4">
        <v>4</v>
      </c>
      <c r="O205">
        <v>0.40729500000000002</v>
      </c>
      <c r="P205" s="10">
        <v>139</v>
      </c>
      <c r="Q205" s="11">
        <f t="shared" si="3"/>
        <v>8.8535031847133752</v>
      </c>
    </row>
    <row r="206" spans="1:17" x14ac:dyDescent="0.25">
      <c r="A206">
        <v>197</v>
      </c>
      <c r="B206" t="s">
        <v>85</v>
      </c>
      <c r="C206">
        <v>1</v>
      </c>
      <c r="D206" t="s">
        <v>85</v>
      </c>
      <c r="E206">
        <v>1</v>
      </c>
      <c r="F206" t="s">
        <v>24</v>
      </c>
      <c r="G206" t="s">
        <v>16</v>
      </c>
      <c r="H206" s="5">
        <v>80591</v>
      </c>
      <c r="I206" s="2">
        <v>54.833252595700898</v>
      </c>
      <c r="J206" s="4" t="s">
        <v>242</v>
      </c>
      <c r="K206" s="4">
        <v>4</v>
      </c>
      <c r="L206">
        <v>-0.212064</v>
      </c>
      <c r="M206" s="4" t="s">
        <v>242</v>
      </c>
      <c r="N206" s="4">
        <v>4</v>
      </c>
      <c r="O206">
        <v>0.34009800000000001</v>
      </c>
      <c r="P206" s="10">
        <v>7800</v>
      </c>
      <c r="Q206" s="11">
        <f t="shared" si="3"/>
        <v>9.6785000806541674</v>
      </c>
    </row>
    <row r="207" spans="1:17" x14ac:dyDescent="0.25">
      <c r="A207">
        <v>198</v>
      </c>
      <c r="B207" t="s">
        <v>218</v>
      </c>
      <c r="C207">
        <v>28</v>
      </c>
      <c r="D207" t="s">
        <v>33</v>
      </c>
      <c r="E207">
        <v>6</v>
      </c>
      <c r="F207" t="s">
        <v>15</v>
      </c>
      <c r="G207" t="s">
        <v>10</v>
      </c>
      <c r="H207" s="5">
        <v>1312</v>
      </c>
      <c r="I207" s="2">
        <v>47.310591679785098</v>
      </c>
      <c r="J207" s="4" t="s">
        <v>241</v>
      </c>
      <c r="K207" s="4">
        <v>1</v>
      </c>
      <c r="L207">
        <v>0.65977299999999994</v>
      </c>
      <c r="M207" s="4" t="s">
        <v>239</v>
      </c>
      <c r="N207" s="4">
        <v>3</v>
      </c>
      <c r="O207">
        <v>0.32162400000000002</v>
      </c>
      <c r="P207" s="10">
        <v>0</v>
      </c>
      <c r="Q207" s="11">
        <f t="shared" si="3"/>
        <v>0</v>
      </c>
    </row>
    <row r="208" spans="1:17" x14ac:dyDescent="0.25">
      <c r="A208">
        <v>199</v>
      </c>
      <c r="B208" t="s">
        <v>219</v>
      </c>
      <c r="C208">
        <v>5</v>
      </c>
      <c r="D208" t="s">
        <v>73</v>
      </c>
      <c r="E208">
        <v>3</v>
      </c>
      <c r="F208" t="s">
        <v>18</v>
      </c>
      <c r="G208" t="s">
        <v>10</v>
      </c>
      <c r="H208" s="5">
        <v>42943</v>
      </c>
      <c r="I208" s="2">
        <v>53.302421367153002</v>
      </c>
      <c r="J208" s="4" t="s">
        <v>239</v>
      </c>
      <c r="K208" s="4">
        <v>3</v>
      </c>
      <c r="L208">
        <v>0.27488999999999997</v>
      </c>
      <c r="M208" s="4" t="s">
        <v>239</v>
      </c>
      <c r="N208" s="4">
        <v>3</v>
      </c>
      <c r="O208">
        <v>0.30354500000000001</v>
      </c>
      <c r="P208" s="10">
        <v>7249</v>
      </c>
      <c r="Q208" s="11">
        <f t="shared" si="3"/>
        <v>16.880516032880795</v>
      </c>
    </row>
    <row r="209" spans="1:17" x14ac:dyDescent="0.25">
      <c r="A209">
        <v>200</v>
      </c>
      <c r="B209" t="s">
        <v>220</v>
      </c>
      <c r="C209">
        <v>3</v>
      </c>
      <c r="D209" t="s">
        <v>39</v>
      </c>
      <c r="E209">
        <v>1</v>
      </c>
      <c r="F209" t="s">
        <v>24</v>
      </c>
      <c r="G209" t="s">
        <v>10</v>
      </c>
      <c r="H209" s="5">
        <v>3443</v>
      </c>
      <c r="I209" s="2">
        <v>51.711497426748501</v>
      </c>
      <c r="J209" s="4" t="s">
        <v>240</v>
      </c>
      <c r="K209" s="4">
        <v>2</v>
      </c>
      <c r="L209">
        <v>0.88473299999999999</v>
      </c>
      <c r="M209" s="4" t="s">
        <v>239</v>
      </c>
      <c r="N209" s="4">
        <v>3</v>
      </c>
      <c r="O209">
        <v>0.37433100000000002</v>
      </c>
      <c r="P209" s="10">
        <v>1491</v>
      </c>
      <c r="Q209" s="11">
        <f t="shared" si="3"/>
        <v>43.305257043276214</v>
      </c>
    </row>
    <row r="210" spans="1:17" x14ac:dyDescent="0.25">
      <c r="A210">
        <v>201</v>
      </c>
      <c r="B210" t="s">
        <v>221</v>
      </c>
      <c r="C210">
        <v>29</v>
      </c>
      <c r="D210" t="s">
        <v>26</v>
      </c>
      <c r="E210">
        <v>6</v>
      </c>
      <c r="F210" t="s">
        <v>15</v>
      </c>
      <c r="G210" t="s">
        <v>10</v>
      </c>
      <c r="H210" s="5">
        <v>3375</v>
      </c>
      <c r="I210" s="2">
        <v>53.589464586398499</v>
      </c>
      <c r="J210" s="4" t="s">
        <v>239</v>
      </c>
      <c r="K210" s="4">
        <v>3</v>
      </c>
      <c r="L210">
        <v>-0.32852799999999999</v>
      </c>
      <c r="M210" s="4" t="s">
        <v>242</v>
      </c>
      <c r="N210" s="4">
        <v>4</v>
      </c>
      <c r="O210">
        <v>0.30729400000000001</v>
      </c>
      <c r="P210" s="10">
        <v>1509</v>
      </c>
      <c r="Q210" s="11">
        <f t="shared" si="3"/>
        <v>44.711111111111116</v>
      </c>
    </row>
    <row r="211" spans="1:17" x14ac:dyDescent="0.25">
      <c r="A211">
        <v>202</v>
      </c>
      <c r="B211" t="s">
        <v>222</v>
      </c>
      <c r="C211">
        <v>27</v>
      </c>
      <c r="D211" t="s">
        <v>23</v>
      </c>
      <c r="E211">
        <v>1</v>
      </c>
      <c r="F211" t="s">
        <v>24</v>
      </c>
      <c r="G211" t="s">
        <v>10</v>
      </c>
      <c r="H211" s="5">
        <v>13025</v>
      </c>
      <c r="I211" s="2">
        <v>50.3628397177973</v>
      </c>
      <c r="J211" s="4" t="s">
        <v>240</v>
      </c>
      <c r="K211" s="4">
        <v>2</v>
      </c>
      <c r="L211">
        <v>1.2556749999999999</v>
      </c>
      <c r="M211" s="4" t="s">
        <v>240</v>
      </c>
      <c r="N211" s="4">
        <v>2</v>
      </c>
      <c r="O211">
        <v>0.31457600000000002</v>
      </c>
      <c r="P211" s="10">
        <v>3587</v>
      </c>
      <c r="Q211" s="11">
        <f t="shared" si="3"/>
        <v>27.539347408829173</v>
      </c>
    </row>
    <row r="212" spans="1:17" x14ac:dyDescent="0.25">
      <c r="A212">
        <v>203</v>
      </c>
      <c r="B212" t="s">
        <v>223</v>
      </c>
      <c r="C212">
        <v>24</v>
      </c>
      <c r="D212" t="s">
        <v>42</v>
      </c>
      <c r="E212">
        <v>7</v>
      </c>
      <c r="F212" t="s">
        <v>31</v>
      </c>
      <c r="G212" t="s">
        <v>10</v>
      </c>
      <c r="H212" s="5">
        <v>7178</v>
      </c>
      <c r="I212" s="2">
        <v>53.753877991109803</v>
      </c>
      <c r="J212" s="4" t="s">
        <v>239</v>
      </c>
      <c r="K212" s="4">
        <v>3</v>
      </c>
      <c r="L212">
        <v>0.15712799999999999</v>
      </c>
      <c r="M212" s="4" t="s">
        <v>239</v>
      </c>
      <c r="N212" s="4">
        <v>3</v>
      </c>
      <c r="O212">
        <v>0.32191599999999998</v>
      </c>
      <c r="P212" s="10">
        <v>270</v>
      </c>
      <c r="Q212" s="11">
        <f t="shared" si="3"/>
        <v>3.761493452215102</v>
      </c>
    </row>
    <row r="213" spans="1:17" x14ac:dyDescent="0.25">
      <c r="A213">
        <v>204</v>
      </c>
      <c r="B213" t="s">
        <v>224</v>
      </c>
      <c r="C213">
        <v>31</v>
      </c>
      <c r="D213" t="s">
        <v>71</v>
      </c>
      <c r="E213">
        <v>2</v>
      </c>
      <c r="F213" t="s">
        <v>13</v>
      </c>
      <c r="G213" t="s">
        <v>10</v>
      </c>
      <c r="H213" s="5">
        <v>7926</v>
      </c>
      <c r="I213" s="2">
        <v>55.024935616041503</v>
      </c>
      <c r="J213" s="4" t="s">
        <v>242</v>
      </c>
      <c r="K213" s="4">
        <v>4</v>
      </c>
      <c r="L213">
        <v>-3.0646999999999997E-2</v>
      </c>
      <c r="M213" s="4" t="s">
        <v>242</v>
      </c>
      <c r="N213" s="4">
        <v>4</v>
      </c>
      <c r="O213">
        <v>0.368224</v>
      </c>
      <c r="P213" s="10">
        <v>169</v>
      </c>
      <c r="Q213" s="11">
        <f t="shared" si="3"/>
        <v>2.1322230633358568</v>
      </c>
    </row>
    <row r="214" spans="1:17" x14ac:dyDescent="0.25">
      <c r="A214">
        <v>205</v>
      </c>
      <c r="B214" t="s">
        <v>225</v>
      </c>
      <c r="C214">
        <v>15</v>
      </c>
      <c r="D214" t="s">
        <v>124</v>
      </c>
      <c r="E214">
        <v>3</v>
      </c>
      <c r="F214" t="s">
        <v>18</v>
      </c>
      <c r="G214" t="s">
        <v>10</v>
      </c>
      <c r="H214" s="5">
        <v>26392</v>
      </c>
      <c r="I214" s="2">
        <v>54.653209454785497</v>
      </c>
      <c r="J214" s="4" t="s">
        <v>242</v>
      </c>
      <c r="K214" s="4">
        <v>4</v>
      </c>
      <c r="L214">
        <v>-0.139734</v>
      </c>
      <c r="M214" s="4" t="s">
        <v>242</v>
      </c>
      <c r="N214" s="4">
        <v>4</v>
      </c>
      <c r="O214">
        <v>0.29720800000000003</v>
      </c>
      <c r="P214" s="10">
        <v>58</v>
      </c>
      <c r="Q214" s="11">
        <f t="shared" si="3"/>
        <v>0.21976356471658079</v>
      </c>
    </row>
    <row r="215" spans="1:17" x14ac:dyDescent="0.25">
      <c r="A215">
        <v>206</v>
      </c>
      <c r="B215" t="s">
        <v>226</v>
      </c>
      <c r="C215">
        <v>29</v>
      </c>
      <c r="D215" t="s">
        <v>26</v>
      </c>
      <c r="E215">
        <v>6</v>
      </c>
      <c r="F215" t="s">
        <v>15</v>
      </c>
      <c r="G215" t="s">
        <v>10</v>
      </c>
      <c r="H215" s="5">
        <v>4647</v>
      </c>
      <c r="I215" s="2">
        <v>51.238189299383698</v>
      </c>
      <c r="J215" s="4" t="s">
        <v>240</v>
      </c>
      <c r="K215" s="4">
        <v>2</v>
      </c>
      <c r="L215">
        <v>0.29963200000000001</v>
      </c>
      <c r="M215" s="4" t="s">
        <v>239</v>
      </c>
      <c r="N215" s="4">
        <v>3</v>
      </c>
      <c r="O215">
        <v>0.31183899999999998</v>
      </c>
      <c r="P215" s="10">
        <v>526</v>
      </c>
      <c r="Q215" s="11">
        <f t="shared" si="3"/>
        <v>11.319130621906606</v>
      </c>
    </row>
    <row r="216" spans="1:17" x14ac:dyDescent="0.25">
      <c r="A216">
        <v>207</v>
      </c>
      <c r="B216" t="s">
        <v>56</v>
      </c>
      <c r="C216">
        <v>4</v>
      </c>
      <c r="D216" t="s">
        <v>56</v>
      </c>
      <c r="E216">
        <v>2</v>
      </c>
      <c r="F216" t="s">
        <v>13</v>
      </c>
      <c r="G216" t="s">
        <v>16</v>
      </c>
      <c r="H216" s="5">
        <v>57887</v>
      </c>
      <c r="I216" s="2">
        <v>53.748683299658701</v>
      </c>
      <c r="J216" s="4" t="s">
        <v>239</v>
      </c>
      <c r="K216" s="4">
        <v>3</v>
      </c>
      <c r="L216">
        <v>0.166189</v>
      </c>
      <c r="M216" s="4" t="s">
        <v>239</v>
      </c>
      <c r="N216" s="4">
        <v>3</v>
      </c>
      <c r="O216">
        <v>0.352964</v>
      </c>
      <c r="P216" s="10">
        <v>6083</v>
      </c>
      <c r="Q216" s="11">
        <f t="shared" si="3"/>
        <v>10.508404304938933</v>
      </c>
    </row>
    <row r="217" spans="1:17" x14ac:dyDescent="0.25">
      <c r="A217">
        <v>208</v>
      </c>
      <c r="B217" t="s">
        <v>227</v>
      </c>
      <c r="C217">
        <v>2</v>
      </c>
      <c r="D217" t="s">
        <v>28</v>
      </c>
      <c r="E217">
        <v>1</v>
      </c>
      <c r="F217" t="s">
        <v>24</v>
      </c>
      <c r="G217" t="s">
        <v>10</v>
      </c>
      <c r="H217" s="5">
        <v>87361</v>
      </c>
      <c r="I217" s="2">
        <v>55.424890378221697</v>
      </c>
      <c r="J217" s="4" t="s">
        <v>242</v>
      </c>
      <c r="K217" s="4">
        <v>4</v>
      </c>
      <c r="L217">
        <v>-0.28795100000000001</v>
      </c>
      <c r="M217" s="4" t="s">
        <v>242</v>
      </c>
      <c r="N217" s="4">
        <v>4</v>
      </c>
      <c r="O217">
        <v>0.38330199999999998</v>
      </c>
      <c r="P217" s="10">
        <v>10913</v>
      </c>
      <c r="Q217" s="11">
        <f t="shared" si="3"/>
        <v>12.491844186765261</v>
      </c>
    </row>
    <row r="218" spans="1:17" x14ac:dyDescent="0.25">
      <c r="A218">
        <v>209</v>
      </c>
      <c r="B218" t="s">
        <v>228</v>
      </c>
      <c r="C218">
        <v>24</v>
      </c>
      <c r="D218" t="s">
        <v>42</v>
      </c>
      <c r="E218">
        <v>7</v>
      </c>
      <c r="F218" t="s">
        <v>31</v>
      </c>
      <c r="G218" t="s">
        <v>10</v>
      </c>
      <c r="H218" s="5">
        <v>8595</v>
      </c>
      <c r="I218" s="2">
        <v>53.139099325982798</v>
      </c>
      <c r="J218" s="4" t="s">
        <v>239</v>
      </c>
      <c r="K218" s="4">
        <v>3</v>
      </c>
      <c r="L218">
        <v>3.7017000000000001E-2</v>
      </c>
      <c r="M218" s="4" t="s">
        <v>242</v>
      </c>
      <c r="N218" s="4">
        <v>4</v>
      </c>
      <c r="O218">
        <v>0.34558</v>
      </c>
      <c r="P218" s="10">
        <v>924</v>
      </c>
      <c r="Q218" s="11">
        <f t="shared" si="3"/>
        <v>10.75043630017452</v>
      </c>
    </row>
    <row r="219" spans="1:17" x14ac:dyDescent="0.25">
      <c r="A219">
        <v>210</v>
      </c>
      <c r="B219" t="s">
        <v>229</v>
      </c>
      <c r="C219">
        <v>27</v>
      </c>
      <c r="D219" t="s">
        <v>23</v>
      </c>
      <c r="E219">
        <v>1</v>
      </c>
      <c r="F219" t="s">
        <v>24</v>
      </c>
      <c r="G219" t="s">
        <v>10</v>
      </c>
      <c r="H219" s="5">
        <v>5675</v>
      </c>
      <c r="I219" s="2">
        <v>52.859216005873499</v>
      </c>
      <c r="J219" s="4" t="s">
        <v>239</v>
      </c>
      <c r="K219" s="4">
        <v>3</v>
      </c>
      <c r="L219">
        <v>0.45530599999999999</v>
      </c>
      <c r="M219" s="4" t="s">
        <v>239</v>
      </c>
      <c r="N219" s="4">
        <v>3</v>
      </c>
      <c r="O219">
        <v>0.35270299999999999</v>
      </c>
      <c r="P219" s="10">
        <v>0</v>
      </c>
      <c r="Q219" s="11">
        <f t="shared" si="3"/>
        <v>0</v>
      </c>
    </row>
    <row r="220" spans="1:17" x14ac:dyDescent="0.25">
      <c r="A220">
        <v>211</v>
      </c>
      <c r="B220" t="s">
        <v>230</v>
      </c>
      <c r="C220">
        <v>31</v>
      </c>
      <c r="D220" t="s">
        <v>71</v>
      </c>
      <c r="E220">
        <v>2</v>
      </c>
      <c r="F220" t="s">
        <v>13</v>
      </c>
      <c r="G220" t="s">
        <v>10</v>
      </c>
      <c r="H220" s="5">
        <v>16752</v>
      </c>
      <c r="I220" s="2">
        <v>57.252353704232</v>
      </c>
      <c r="J220" s="4" t="s">
        <v>243</v>
      </c>
      <c r="K220" s="4">
        <v>5</v>
      </c>
      <c r="L220">
        <v>-0.65854199999999996</v>
      </c>
      <c r="M220" s="4" t="s">
        <v>242</v>
      </c>
      <c r="N220" s="4">
        <v>4</v>
      </c>
      <c r="O220">
        <v>0.35818800000000001</v>
      </c>
      <c r="P220" s="10">
        <v>0</v>
      </c>
      <c r="Q220" s="11">
        <f t="shared" si="3"/>
        <v>0</v>
      </c>
    </row>
    <row r="221" spans="1:17" x14ac:dyDescent="0.25">
      <c r="A221">
        <v>212</v>
      </c>
      <c r="B221" t="s">
        <v>231</v>
      </c>
      <c r="C221">
        <v>3</v>
      </c>
      <c r="D221" t="s">
        <v>39</v>
      </c>
      <c r="E221">
        <v>1</v>
      </c>
      <c r="F221" t="s">
        <v>24</v>
      </c>
      <c r="G221" t="s">
        <v>10</v>
      </c>
      <c r="H221" s="5">
        <v>20717</v>
      </c>
      <c r="I221" s="2">
        <v>51.192918692924799</v>
      </c>
      <c r="J221" s="4" t="s">
        <v>240</v>
      </c>
      <c r="K221" s="4">
        <v>2</v>
      </c>
      <c r="L221">
        <v>1.0356380000000001</v>
      </c>
      <c r="M221" s="4" t="s">
        <v>240</v>
      </c>
      <c r="N221" s="4">
        <v>2</v>
      </c>
      <c r="O221">
        <v>0.31720100000000001</v>
      </c>
      <c r="P221" s="10">
        <v>3064</v>
      </c>
      <c r="Q221" s="11">
        <f t="shared" si="3"/>
        <v>14.78978616595067</v>
      </c>
    </row>
    <row r="222" spans="1:17" x14ac:dyDescent="0.25">
      <c r="A222">
        <v>213</v>
      </c>
      <c r="B222" t="s">
        <v>232</v>
      </c>
      <c r="C222">
        <v>1</v>
      </c>
      <c r="D222" t="s">
        <v>85</v>
      </c>
      <c r="E222">
        <v>1</v>
      </c>
      <c r="F222" t="s">
        <v>24</v>
      </c>
      <c r="G222" t="s">
        <v>10</v>
      </c>
      <c r="H222" s="5">
        <v>11967</v>
      </c>
      <c r="I222" s="2">
        <v>51.122295488422701</v>
      </c>
      <c r="J222" s="4" t="s">
        <v>240</v>
      </c>
      <c r="K222" s="4">
        <v>2</v>
      </c>
      <c r="L222">
        <v>0.78074899999999992</v>
      </c>
      <c r="M222" s="4" t="s">
        <v>239</v>
      </c>
      <c r="N222" s="4">
        <v>3</v>
      </c>
      <c r="O222">
        <v>0.29714099999999999</v>
      </c>
      <c r="P222" s="10">
        <v>6068</v>
      </c>
      <c r="Q222" s="11">
        <f t="shared" si="3"/>
        <v>50.706108464945267</v>
      </c>
    </row>
    <row r="223" spans="1:17" x14ac:dyDescent="0.25">
      <c r="A223">
        <v>214</v>
      </c>
      <c r="B223" t="s">
        <v>233</v>
      </c>
      <c r="C223">
        <v>26</v>
      </c>
      <c r="D223" t="s">
        <v>30</v>
      </c>
      <c r="E223">
        <v>7</v>
      </c>
      <c r="F223" t="s">
        <v>31</v>
      </c>
      <c r="G223" t="s">
        <v>10</v>
      </c>
      <c r="H223" s="5">
        <v>18359</v>
      </c>
      <c r="I223" s="2">
        <v>54.4523364875769</v>
      </c>
      <c r="J223" s="4" t="s">
        <v>239</v>
      </c>
      <c r="K223" s="4">
        <v>3</v>
      </c>
      <c r="L223">
        <v>-6.7003999999999994E-2</v>
      </c>
      <c r="M223" s="4" t="s">
        <v>242</v>
      </c>
      <c r="N223" s="4">
        <v>4</v>
      </c>
      <c r="O223">
        <v>0.30148200000000003</v>
      </c>
      <c r="P223" s="10">
        <v>0</v>
      </c>
      <c r="Q223" s="11">
        <f t="shared" si="3"/>
        <v>0</v>
      </c>
    </row>
    <row r="224" spans="1:17" x14ac:dyDescent="0.25">
      <c r="A224">
        <v>215</v>
      </c>
      <c r="B224" t="s">
        <v>234</v>
      </c>
      <c r="C224">
        <v>27</v>
      </c>
      <c r="D224" t="s">
        <v>23</v>
      </c>
      <c r="E224">
        <v>1</v>
      </c>
      <c r="F224" t="s">
        <v>24</v>
      </c>
      <c r="G224" t="s">
        <v>10</v>
      </c>
      <c r="H224" s="5">
        <v>4539</v>
      </c>
      <c r="I224" s="2">
        <v>52.130395117063699</v>
      </c>
      <c r="J224" s="4" t="s">
        <v>240</v>
      </c>
      <c r="K224" s="4">
        <v>2</v>
      </c>
      <c r="L224">
        <v>0.96984899999999996</v>
      </c>
      <c r="M224" s="4" t="s">
        <v>240</v>
      </c>
      <c r="N224" s="4">
        <v>2</v>
      </c>
      <c r="O224">
        <v>0.334816</v>
      </c>
      <c r="P224" s="10">
        <v>106</v>
      </c>
      <c r="Q224" s="11">
        <f t="shared" si="3"/>
        <v>2.3353161489314824</v>
      </c>
    </row>
    <row r="225" spans="1:17" x14ac:dyDescent="0.25">
      <c r="A225">
        <v>216</v>
      </c>
      <c r="B225" t="s">
        <v>235</v>
      </c>
      <c r="C225">
        <v>4</v>
      </c>
      <c r="D225" t="s">
        <v>56</v>
      </c>
      <c r="E225">
        <v>2</v>
      </c>
      <c r="F225" t="s">
        <v>13</v>
      </c>
      <c r="G225" t="s">
        <v>10</v>
      </c>
      <c r="H225" s="5">
        <v>2452</v>
      </c>
      <c r="I225" s="2">
        <v>50.7778393792522</v>
      </c>
      <c r="J225" s="4" t="s">
        <v>240</v>
      </c>
      <c r="K225" s="4">
        <v>2</v>
      </c>
      <c r="L225">
        <v>0.99209599999999998</v>
      </c>
      <c r="M225" s="4" t="s">
        <v>240</v>
      </c>
      <c r="N225" s="4">
        <v>2</v>
      </c>
      <c r="O225">
        <v>0.32536300000000001</v>
      </c>
      <c r="P225" s="10">
        <v>217</v>
      </c>
      <c r="Q225" s="11">
        <f t="shared" si="3"/>
        <v>8.8499184339314851</v>
      </c>
    </row>
    <row r="226" spans="1:17" x14ac:dyDescent="0.25">
      <c r="A226">
        <v>217</v>
      </c>
      <c r="B226" t="s">
        <v>236</v>
      </c>
      <c r="C226">
        <v>26</v>
      </c>
      <c r="D226" t="s">
        <v>30</v>
      </c>
      <c r="E226">
        <v>7</v>
      </c>
      <c r="F226" t="s">
        <v>31</v>
      </c>
      <c r="G226" t="s">
        <v>10</v>
      </c>
      <c r="H226" s="5">
        <v>20335</v>
      </c>
      <c r="I226" s="2">
        <v>48.103820857821802</v>
      </c>
      <c r="J226" s="4" t="s">
        <v>241</v>
      </c>
      <c r="K226" s="4">
        <v>1</v>
      </c>
      <c r="L226">
        <v>2.0523449999999999</v>
      </c>
      <c r="M226" s="4" t="s">
        <v>241</v>
      </c>
      <c r="N226" s="4">
        <v>1</v>
      </c>
      <c r="O226">
        <v>0.36954999999999999</v>
      </c>
      <c r="P226" s="10">
        <v>8478</v>
      </c>
      <c r="Q226" s="11">
        <f t="shared" si="3"/>
        <v>41.69166461765429</v>
      </c>
    </row>
  </sheetData>
  <autoFilter ref="A9:Q226"/>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28"/>
  <sheetViews>
    <sheetView workbookViewId="0"/>
  </sheetViews>
  <sheetFormatPr baseColWidth="10" defaultRowHeight="15" x14ac:dyDescent="0.25"/>
  <cols>
    <col min="1" max="1" width="34.6640625" customWidth="1"/>
    <col min="2" max="2" width="27.33203125" customWidth="1"/>
    <col min="3" max="3" width="34.109375" customWidth="1"/>
    <col min="4" max="4" width="33.88671875" customWidth="1"/>
    <col min="5" max="5" width="31.6640625" customWidth="1"/>
    <col min="6" max="6" width="55.109375" customWidth="1"/>
  </cols>
  <sheetData>
    <row r="3" spans="1:6" x14ac:dyDescent="0.25">
      <c r="A3" s="6" t="s">
        <v>250</v>
      </c>
      <c r="B3" t="s">
        <v>252</v>
      </c>
      <c r="C3" t="s">
        <v>258</v>
      </c>
      <c r="D3" t="s">
        <v>259</v>
      </c>
      <c r="E3" t="s">
        <v>253</v>
      </c>
      <c r="F3" t="s">
        <v>260</v>
      </c>
    </row>
    <row r="4" spans="1:6" x14ac:dyDescent="0.25">
      <c r="A4" s="7" t="s">
        <v>9</v>
      </c>
      <c r="B4" s="13">
        <v>2866879</v>
      </c>
      <c r="C4" s="13">
        <v>1249.1740619891843</v>
      </c>
      <c r="D4" s="13">
        <v>-13.050755999999998</v>
      </c>
      <c r="E4" s="13">
        <v>7.2625740000000008</v>
      </c>
      <c r="F4" s="13">
        <v>7.9285829734866704</v>
      </c>
    </row>
    <row r="5" spans="1:6" x14ac:dyDescent="0.25">
      <c r="A5" s="8" t="s">
        <v>7</v>
      </c>
      <c r="B5" s="13">
        <v>72894</v>
      </c>
      <c r="C5" s="13">
        <v>54.187044672526703</v>
      </c>
      <c r="D5" s="13">
        <v>4.3081000000000001E-2</v>
      </c>
      <c r="E5" s="13">
        <v>0.32275100000000001</v>
      </c>
      <c r="F5" s="13">
        <v>0.50347079320657395</v>
      </c>
    </row>
    <row r="6" spans="1:6" x14ac:dyDescent="0.25">
      <c r="A6" s="8" t="s">
        <v>8</v>
      </c>
      <c r="B6" s="13">
        <v>125876</v>
      </c>
      <c r="C6" s="13">
        <v>56.576883632440101</v>
      </c>
      <c r="D6" s="13">
        <v>-0.64104899999999998</v>
      </c>
      <c r="E6" s="13">
        <v>0.32682499999999998</v>
      </c>
      <c r="F6" s="13">
        <v>1.3767517239187772</v>
      </c>
    </row>
    <row r="7" spans="1:6" x14ac:dyDescent="0.25">
      <c r="A7" s="8" t="s">
        <v>51</v>
      </c>
      <c r="B7" s="13">
        <v>15271</v>
      </c>
      <c r="C7" s="13">
        <v>54.397180924648403</v>
      </c>
      <c r="D7" s="13">
        <v>-7.5160999999999992E-2</v>
      </c>
      <c r="E7" s="13">
        <v>0.31627899999999998</v>
      </c>
      <c r="F7" s="13">
        <v>1.309671927182241E-2</v>
      </c>
    </row>
    <row r="8" spans="1:6" x14ac:dyDescent="0.25">
      <c r="A8" s="8" t="s">
        <v>76</v>
      </c>
      <c r="B8" s="13">
        <v>22039</v>
      </c>
      <c r="C8" s="13">
        <v>55.822184763775702</v>
      </c>
      <c r="D8" s="13">
        <v>-0.46046399999999998</v>
      </c>
      <c r="E8" s="13">
        <v>0.316965</v>
      </c>
      <c r="F8" s="13">
        <v>0.18149643813240166</v>
      </c>
    </row>
    <row r="9" spans="1:6" x14ac:dyDescent="0.25">
      <c r="A9" s="8" t="s">
        <v>61</v>
      </c>
      <c r="B9" s="13">
        <v>46836</v>
      </c>
      <c r="C9" s="13">
        <v>57.245444725267397</v>
      </c>
      <c r="D9" s="13">
        <v>-0.73573299999999997</v>
      </c>
      <c r="E9" s="13">
        <v>0.386766</v>
      </c>
      <c r="F9" s="13">
        <v>2.9058843624562303</v>
      </c>
    </row>
    <row r="10" spans="1:6" x14ac:dyDescent="0.25">
      <c r="A10" s="8" t="s">
        <v>66</v>
      </c>
      <c r="B10" s="13">
        <v>12340</v>
      </c>
      <c r="C10" s="13">
        <v>52.1250668465823</v>
      </c>
      <c r="D10" s="13">
        <v>0.18088899999999999</v>
      </c>
      <c r="E10" s="13">
        <v>0.305452</v>
      </c>
      <c r="F10" s="13">
        <v>0.33225283630470015</v>
      </c>
    </row>
    <row r="11" spans="1:6" x14ac:dyDescent="0.25">
      <c r="A11" s="8" t="s">
        <v>67</v>
      </c>
      <c r="B11" s="13">
        <v>137435</v>
      </c>
      <c r="C11" s="13">
        <v>59.890732634789998</v>
      </c>
      <c r="D11" s="13">
        <v>-1.207851</v>
      </c>
      <c r="E11" s="13">
        <v>0.31612699999999999</v>
      </c>
      <c r="F11" s="13">
        <v>0.62356750463855637</v>
      </c>
    </row>
    <row r="12" spans="1:6" x14ac:dyDescent="0.25">
      <c r="A12" s="8" t="s">
        <v>88</v>
      </c>
      <c r="B12" s="13">
        <v>7982</v>
      </c>
      <c r="C12" s="13">
        <v>55.079428991210499</v>
      </c>
      <c r="D12" s="13">
        <v>0.22623399999999999</v>
      </c>
      <c r="E12" s="13">
        <v>0.326071</v>
      </c>
      <c r="F12" s="13">
        <v>0.363317464294663</v>
      </c>
    </row>
    <row r="13" spans="1:6" x14ac:dyDescent="0.25">
      <c r="A13" s="8" t="s">
        <v>52</v>
      </c>
      <c r="B13" s="13">
        <v>90794</v>
      </c>
      <c r="C13" s="13">
        <v>57.287829724241597</v>
      </c>
      <c r="D13" s="13">
        <v>-0.82614599999999994</v>
      </c>
      <c r="E13" s="13">
        <v>0.334368</v>
      </c>
      <c r="F13" s="13">
        <v>0.91966429499746682</v>
      </c>
    </row>
    <row r="14" spans="1:6" x14ac:dyDescent="0.25">
      <c r="A14" s="8" t="s">
        <v>115</v>
      </c>
      <c r="B14" s="13">
        <v>23783</v>
      </c>
      <c r="C14" s="13">
        <v>57.279508022927303</v>
      </c>
      <c r="D14" s="13">
        <v>-0.74640799999999996</v>
      </c>
      <c r="E14" s="13">
        <v>0.36063000000000001</v>
      </c>
      <c r="F14" s="13">
        <v>0.18080141277383005</v>
      </c>
    </row>
    <row r="15" spans="1:6" x14ac:dyDescent="0.25">
      <c r="A15" s="8" t="s">
        <v>68</v>
      </c>
      <c r="B15" s="13">
        <v>1692181</v>
      </c>
      <c r="C15" s="13">
        <v>59.464473426342799</v>
      </c>
      <c r="D15" s="13">
        <v>-1.128401</v>
      </c>
      <c r="E15" s="13">
        <v>0.35365200000000002</v>
      </c>
      <c r="F15" s="13">
        <v>0.32153770784567376</v>
      </c>
    </row>
    <row r="16" spans="1:6" x14ac:dyDescent="0.25">
      <c r="A16" s="8" t="s">
        <v>144</v>
      </c>
      <c r="B16" s="13">
        <v>154448</v>
      </c>
      <c r="C16" s="13">
        <v>59.936582496140097</v>
      </c>
      <c r="D16" s="13">
        <v>-1.2246439999999998</v>
      </c>
      <c r="E16" s="13">
        <v>0.37595000000000001</v>
      </c>
      <c r="F16" s="13">
        <v>0</v>
      </c>
    </row>
    <row r="17" spans="1:6" x14ac:dyDescent="0.25">
      <c r="A17" s="8" t="s">
        <v>148</v>
      </c>
      <c r="B17" s="13">
        <v>11063</v>
      </c>
      <c r="C17" s="13">
        <v>56.277944920181099</v>
      </c>
      <c r="D17" s="13">
        <v>-0.45496799999999998</v>
      </c>
      <c r="E17" s="13">
        <v>0.31618099999999999</v>
      </c>
      <c r="F17" s="13">
        <v>1.8078278947844164E-2</v>
      </c>
    </row>
    <row r="18" spans="1:6" x14ac:dyDescent="0.25">
      <c r="A18" s="8" t="s">
        <v>149</v>
      </c>
      <c r="B18" s="13">
        <v>155738</v>
      </c>
      <c r="C18" s="13">
        <v>58.220384576948099</v>
      </c>
      <c r="D18" s="13">
        <v>-0.91782900000000001</v>
      </c>
      <c r="E18" s="13">
        <v>0.33561999999999997</v>
      </c>
      <c r="F18" s="13">
        <v>0</v>
      </c>
    </row>
    <row r="19" spans="1:6" x14ac:dyDescent="0.25">
      <c r="A19" s="8" t="s">
        <v>160</v>
      </c>
      <c r="B19" s="13">
        <v>20974</v>
      </c>
      <c r="C19" s="13">
        <v>56.622453670554698</v>
      </c>
      <c r="D19" s="13">
        <v>-0.67518699999999998</v>
      </c>
      <c r="E19" s="13">
        <v>0.30660999999999999</v>
      </c>
      <c r="F19" s="13">
        <v>0</v>
      </c>
    </row>
    <row r="20" spans="1:6" x14ac:dyDescent="0.25">
      <c r="A20" s="8" t="s">
        <v>162</v>
      </c>
      <c r="B20" s="13">
        <v>12461</v>
      </c>
      <c r="C20" s="13">
        <v>58.6898539737101</v>
      </c>
      <c r="D20" s="13">
        <v>-1.0346229999999998</v>
      </c>
      <c r="E20" s="13">
        <v>0.31644899999999998</v>
      </c>
      <c r="F20" s="13">
        <v>0</v>
      </c>
    </row>
    <row r="21" spans="1:6" x14ac:dyDescent="0.25">
      <c r="A21" s="8" t="s">
        <v>166</v>
      </c>
      <c r="B21" s="13">
        <v>138433</v>
      </c>
      <c r="C21" s="13">
        <v>59.0792822276916</v>
      </c>
      <c r="D21" s="13">
        <v>-1.068962</v>
      </c>
      <c r="E21" s="13">
        <v>0.37660399999999999</v>
      </c>
      <c r="F21" s="13">
        <v>0</v>
      </c>
    </row>
    <row r="22" spans="1:6" x14ac:dyDescent="0.25">
      <c r="A22" s="8" t="s">
        <v>169</v>
      </c>
      <c r="B22" s="13">
        <v>34880</v>
      </c>
      <c r="C22" s="13">
        <v>56.842907656558197</v>
      </c>
      <c r="D22" s="13">
        <v>-0.70499599999999996</v>
      </c>
      <c r="E22" s="13">
        <v>0.29602299999999998</v>
      </c>
      <c r="F22" s="13">
        <v>0.14048165137614679</v>
      </c>
    </row>
    <row r="23" spans="1:6" x14ac:dyDescent="0.25">
      <c r="A23" s="8" t="s">
        <v>179</v>
      </c>
      <c r="B23" s="13">
        <v>23625</v>
      </c>
      <c r="C23" s="13">
        <v>55.5035318931278</v>
      </c>
      <c r="D23" s="13">
        <v>-0.51146499999999995</v>
      </c>
      <c r="E23" s="13">
        <v>0.31212699999999999</v>
      </c>
      <c r="F23" s="13">
        <v>0</v>
      </c>
    </row>
    <row r="24" spans="1:6" x14ac:dyDescent="0.25">
      <c r="A24" s="8" t="s">
        <v>188</v>
      </c>
      <c r="B24" s="13">
        <v>18854</v>
      </c>
      <c r="C24" s="13">
        <v>55.974016496709901</v>
      </c>
      <c r="D24" s="13">
        <v>-5.1323999999999995E-2</v>
      </c>
      <c r="E24" s="13">
        <v>0.31733299999999998</v>
      </c>
      <c r="F24" s="13">
        <v>2.6519571443725472E-2</v>
      </c>
    </row>
    <row r="25" spans="1:6" x14ac:dyDescent="0.25">
      <c r="A25" s="8" t="s">
        <v>202</v>
      </c>
      <c r="B25" s="13">
        <v>41547</v>
      </c>
      <c r="C25" s="13">
        <v>55.709229183395998</v>
      </c>
      <c r="D25" s="13">
        <v>-0.43126300000000001</v>
      </c>
      <c r="E25" s="13">
        <v>0.30199799999999999</v>
      </c>
      <c r="F25" s="13">
        <v>2.1662213878258358E-2</v>
      </c>
    </row>
    <row r="26" spans="1:6" x14ac:dyDescent="0.25">
      <c r="A26" s="8" t="s">
        <v>203</v>
      </c>
      <c r="B26" s="13">
        <v>7425</v>
      </c>
      <c r="C26" s="13">
        <v>56.962096529413799</v>
      </c>
      <c r="D26" s="13">
        <v>-0.60448599999999997</v>
      </c>
      <c r="E26" s="13">
        <v>0.34179300000000001</v>
      </c>
      <c r="F26" s="13">
        <v>0</v>
      </c>
    </row>
    <row r="27" spans="1:6" x14ac:dyDescent="0.25">
      <c r="A27" s="7" t="s">
        <v>15</v>
      </c>
      <c r="B27" s="13">
        <v>245490</v>
      </c>
      <c r="C27" s="13">
        <v>2251.6712613440955</v>
      </c>
      <c r="D27" s="13">
        <v>2.4759809999999995</v>
      </c>
      <c r="E27" s="13">
        <v>14.494898999999997</v>
      </c>
      <c r="F27" s="13">
        <v>539.54425953181192</v>
      </c>
    </row>
    <row r="28" spans="1:6" x14ac:dyDescent="0.25">
      <c r="A28" s="8" t="s">
        <v>14</v>
      </c>
      <c r="B28" s="13">
        <v>37955</v>
      </c>
      <c r="C28" s="13">
        <v>53.981285833308</v>
      </c>
      <c r="D28" s="13">
        <v>-0.37787999999999999</v>
      </c>
      <c r="E28" s="13">
        <v>0.37067099999999997</v>
      </c>
      <c r="F28" s="13">
        <v>9.9855091555789759</v>
      </c>
    </row>
    <row r="29" spans="1:6" x14ac:dyDescent="0.25">
      <c r="A29" s="8" t="s">
        <v>25</v>
      </c>
      <c r="B29" s="13">
        <v>3162</v>
      </c>
      <c r="C29" s="13">
        <v>51.529429270695601</v>
      </c>
      <c r="D29" s="13">
        <v>0.24709199999999998</v>
      </c>
      <c r="E29" s="13">
        <v>0.31895000000000001</v>
      </c>
      <c r="F29" s="13">
        <v>27.48260594560405</v>
      </c>
    </row>
    <row r="30" spans="1:6" x14ac:dyDescent="0.25">
      <c r="A30" s="8" t="s">
        <v>29</v>
      </c>
      <c r="B30" s="13">
        <v>2207</v>
      </c>
      <c r="C30" s="13">
        <v>52.086717019022998</v>
      </c>
      <c r="D30" s="13">
        <v>-3.3874999999999995E-2</v>
      </c>
      <c r="E30" s="13">
        <v>0.35611300000000001</v>
      </c>
      <c r="F30" s="13">
        <v>18.214771182600817</v>
      </c>
    </row>
    <row r="31" spans="1:6" x14ac:dyDescent="0.25">
      <c r="A31" s="8" t="s">
        <v>32</v>
      </c>
      <c r="B31" s="13">
        <v>1885</v>
      </c>
      <c r="C31" s="13">
        <v>53.155023708523501</v>
      </c>
      <c r="D31" s="13">
        <v>-7.7474000000000001E-2</v>
      </c>
      <c r="E31" s="13">
        <v>0.327565</v>
      </c>
      <c r="F31" s="13">
        <v>2.8647214854111409</v>
      </c>
    </row>
    <row r="32" spans="1:6" x14ac:dyDescent="0.25">
      <c r="A32" s="8" t="s">
        <v>49</v>
      </c>
      <c r="B32" s="13">
        <v>976</v>
      </c>
      <c r="C32" s="13">
        <v>52.9334144043466</v>
      </c>
      <c r="D32" s="13">
        <v>-0.382745</v>
      </c>
      <c r="E32" s="13">
        <v>0.32251800000000003</v>
      </c>
      <c r="F32" s="13">
        <v>11.885245901639344</v>
      </c>
    </row>
    <row r="33" spans="1:6" x14ac:dyDescent="0.25">
      <c r="A33" s="8" t="s">
        <v>33</v>
      </c>
      <c r="B33" s="13">
        <v>21699</v>
      </c>
      <c r="C33" s="13">
        <v>54.493081856632699</v>
      </c>
      <c r="D33" s="13">
        <v>-0.36477599999999999</v>
      </c>
      <c r="E33" s="13">
        <v>0.355798</v>
      </c>
      <c r="F33" s="13">
        <v>7.1984884096041295</v>
      </c>
    </row>
    <row r="34" spans="1:6" x14ac:dyDescent="0.25">
      <c r="A34" s="8" t="s">
        <v>80</v>
      </c>
      <c r="B34" s="13">
        <v>1215</v>
      </c>
      <c r="C34" s="13">
        <v>51.945904351962298</v>
      </c>
      <c r="D34" s="13">
        <v>0.53979599999999994</v>
      </c>
      <c r="E34" s="13">
        <v>0.31141200000000002</v>
      </c>
      <c r="F34" s="13">
        <v>0</v>
      </c>
    </row>
    <row r="35" spans="1:6" x14ac:dyDescent="0.25">
      <c r="A35" s="8" t="s">
        <v>82</v>
      </c>
      <c r="B35" s="13">
        <v>5082</v>
      </c>
      <c r="C35" s="13">
        <v>51.4706511425846</v>
      </c>
      <c r="D35" s="13">
        <v>0.17305999999999999</v>
      </c>
      <c r="E35" s="13">
        <v>0.37079800000000002</v>
      </c>
      <c r="F35" s="13">
        <v>6.9657615112160567</v>
      </c>
    </row>
    <row r="36" spans="1:6" x14ac:dyDescent="0.25">
      <c r="A36" s="8" t="s">
        <v>83</v>
      </c>
      <c r="B36" s="13">
        <v>1317</v>
      </c>
      <c r="C36" s="13">
        <v>53.1187097394576</v>
      </c>
      <c r="D36" s="13">
        <v>-0.29707899999999998</v>
      </c>
      <c r="E36" s="13">
        <v>0.30913800000000002</v>
      </c>
      <c r="F36" s="13">
        <v>0</v>
      </c>
    </row>
    <row r="37" spans="1:6" x14ac:dyDescent="0.25">
      <c r="A37" s="8" t="s">
        <v>87</v>
      </c>
      <c r="B37" s="13">
        <v>2846</v>
      </c>
      <c r="C37" s="13">
        <v>51.286177872811301</v>
      </c>
      <c r="D37" s="13">
        <v>3.5364E-2</v>
      </c>
      <c r="E37" s="13">
        <v>0.37598500000000001</v>
      </c>
      <c r="F37" s="13">
        <v>8.6437104708362611</v>
      </c>
    </row>
    <row r="38" spans="1:6" x14ac:dyDescent="0.25">
      <c r="A38" s="8" t="s">
        <v>58</v>
      </c>
      <c r="B38" s="13">
        <v>2820</v>
      </c>
      <c r="C38" s="13">
        <v>51.765997744259401</v>
      </c>
      <c r="D38" s="13">
        <v>0.22008899999999998</v>
      </c>
      <c r="E38" s="13">
        <v>0.33457500000000001</v>
      </c>
      <c r="F38" s="13">
        <v>0.31914893617021273</v>
      </c>
    </row>
    <row r="39" spans="1:6" x14ac:dyDescent="0.25">
      <c r="A39" s="8" t="s">
        <v>59</v>
      </c>
      <c r="B39" s="13">
        <v>1382</v>
      </c>
      <c r="C39" s="13">
        <v>53.012809030762497</v>
      </c>
      <c r="D39" s="13">
        <v>-0.14577099999999998</v>
      </c>
      <c r="E39" s="13">
        <v>0.31780599999999998</v>
      </c>
      <c r="F39" s="13">
        <v>2.3154848046309695</v>
      </c>
    </row>
    <row r="40" spans="1:6" x14ac:dyDescent="0.25">
      <c r="A40" s="8" t="s">
        <v>69</v>
      </c>
      <c r="B40" s="13">
        <v>3315</v>
      </c>
      <c r="C40" s="13">
        <v>51.113183552023401</v>
      </c>
      <c r="D40" s="13">
        <v>0.30505399999999999</v>
      </c>
      <c r="E40" s="13">
        <v>0.33766200000000002</v>
      </c>
      <c r="F40" s="13">
        <v>38.672699849170442</v>
      </c>
    </row>
    <row r="41" spans="1:6" x14ac:dyDescent="0.25">
      <c r="A41" s="8" t="s">
        <v>94</v>
      </c>
      <c r="B41" s="13">
        <v>6451</v>
      </c>
      <c r="C41" s="13">
        <v>51.663213476628101</v>
      </c>
      <c r="D41" s="13">
        <v>-3.7401999999999998E-2</v>
      </c>
      <c r="E41" s="13">
        <v>0.31609300000000001</v>
      </c>
      <c r="F41" s="13">
        <v>36.149434196248642</v>
      </c>
    </row>
    <row r="42" spans="1:6" x14ac:dyDescent="0.25">
      <c r="A42" s="8" t="s">
        <v>98</v>
      </c>
      <c r="B42" s="13">
        <v>6111</v>
      </c>
      <c r="C42" s="13">
        <v>50.706903317766901</v>
      </c>
      <c r="D42" s="13">
        <v>0.58187699999999998</v>
      </c>
      <c r="E42" s="13">
        <v>0.32787500000000003</v>
      </c>
      <c r="F42" s="13">
        <v>15.283914252986419</v>
      </c>
    </row>
    <row r="43" spans="1:6" x14ac:dyDescent="0.25">
      <c r="A43" s="8" t="s">
        <v>100</v>
      </c>
      <c r="B43" s="13">
        <v>9760</v>
      </c>
      <c r="C43" s="13">
        <v>53.719169013877803</v>
      </c>
      <c r="D43" s="13">
        <v>-7.3047000000000001E-2</v>
      </c>
      <c r="E43" s="13">
        <v>0.350601</v>
      </c>
      <c r="F43" s="13">
        <v>2.622950819672131</v>
      </c>
    </row>
    <row r="44" spans="1:6" x14ac:dyDescent="0.25">
      <c r="A44" s="8" t="s">
        <v>176</v>
      </c>
      <c r="B44" s="13">
        <v>6105</v>
      </c>
      <c r="C44" s="13">
        <v>52.068929201540001</v>
      </c>
      <c r="D44" s="13">
        <v>0.20180599999999999</v>
      </c>
      <c r="E44" s="13">
        <v>0.32804899999999998</v>
      </c>
      <c r="F44" s="13">
        <v>19.131859131859134</v>
      </c>
    </row>
    <row r="45" spans="1:6" x14ac:dyDescent="0.25">
      <c r="A45" s="8" t="s">
        <v>107</v>
      </c>
      <c r="B45" s="13">
        <v>4065</v>
      </c>
      <c r="C45" s="13">
        <v>49.620612230534803</v>
      </c>
      <c r="D45" s="13">
        <v>0.41293199999999997</v>
      </c>
      <c r="E45" s="13">
        <v>0.32457900000000001</v>
      </c>
      <c r="F45" s="13">
        <v>36.924969249692495</v>
      </c>
    </row>
    <row r="46" spans="1:6" x14ac:dyDescent="0.25">
      <c r="A46" s="8" t="s">
        <v>112</v>
      </c>
      <c r="B46" s="13">
        <v>13308</v>
      </c>
      <c r="C46" s="13">
        <v>51.436762693575197</v>
      </c>
      <c r="D46" s="13">
        <v>0.62132999999999994</v>
      </c>
      <c r="E46" s="13">
        <v>0.32349699999999998</v>
      </c>
      <c r="F46" s="13">
        <v>4.5686804929365801</v>
      </c>
    </row>
    <row r="47" spans="1:6" x14ac:dyDescent="0.25">
      <c r="A47" s="8" t="s">
        <v>119</v>
      </c>
      <c r="B47" s="13">
        <v>650</v>
      </c>
      <c r="C47" s="13">
        <v>55.706523822909503</v>
      </c>
      <c r="D47" s="13">
        <v>-0.75563199999999997</v>
      </c>
      <c r="E47" s="13">
        <v>0.34168199999999999</v>
      </c>
      <c r="F47" s="13">
        <v>0.46153846153846156</v>
      </c>
    </row>
    <row r="48" spans="1:6" x14ac:dyDescent="0.25">
      <c r="A48" s="8" t="s">
        <v>137</v>
      </c>
      <c r="B48" s="13">
        <v>9350</v>
      </c>
      <c r="C48" s="13">
        <v>52.067294873091903</v>
      </c>
      <c r="D48" s="13">
        <v>0.116309</v>
      </c>
      <c r="E48" s="13">
        <v>0.35743000000000003</v>
      </c>
      <c r="F48" s="13">
        <v>35.026737967914443</v>
      </c>
    </row>
    <row r="49" spans="1:6" x14ac:dyDescent="0.25">
      <c r="A49" s="8" t="s">
        <v>138</v>
      </c>
      <c r="B49" s="13">
        <v>4627</v>
      </c>
      <c r="C49" s="13">
        <v>52.113316475950398</v>
      </c>
      <c r="D49" s="13">
        <v>-8.6591000000000001E-2</v>
      </c>
      <c r="E49" s="13">
        <v>0.35149200000000003</v>
      </c>
      <c r="F49" s="13">
        <v>5.4462934947049924</v>
      </c>
    </row>
    <row r="50" spans="1:6" x14ac:dyDescent="0.25">
      <c r="A50" s="8" t="s">
        <v>147</v>
      </c>
      <c r="B50" s="13">
        <v>1270</v>
      </c>
      <c r="C50" s="13">
        <v>52.4073335440848</v>
      </c>
      <c r="D50" s="13">
        <v>0.243255</v>
      </c>
      <c r="E50" s="13">
        <v>0.32223499999999999</v>
      </c>
      <c r="F50" s="13">
        <v>51.653543307086615</v>
      </c>
    </row>
    <row r="51" spans="1:6" x14ac:dyDescent="0.25">
      <c r="A51" s="8" t="s">
        <v>154</v>
      </c>
      <c r="B51" s="13">
        <v>3606</v>
      </c>
      <c r="C51" s="13">
        <v>52.550541963511101</v>
      </c>
      <c r="D51" s="13">
        <v>6.8495E-2</v>
      </c>
      <c r="E51" s="13">
        <v>0.34632299999999999</v>
      </c>
      <c r="F51" s="13">
        <v>11.785912368275097</v>
      </c>
    </row>
    <row r="52" spans="1:6" x14ac:dyDescent="0.25">
      <c r="A52" s="8" t="s">
        <v>158</v>
      </c>
      <c r="B52" s="13">
        <v>975</v>
      </c>
      <c r="C52" s="13">
        <v>54.455134244231502</v>
      </c>
      <c r="D52" s="13">
        <v>-0.50456599999999996</v>
      </c>
      <c r="E52" s="13">
        <v>0.333706</v>
      </c>
      <c r="F52" s="13">
        <v>0</v>
      </c>
    </row>
    <row r="53" spans="1:6" x14ac:dyDescent="0.25">
      <c r="A53" s="8" t="s">
        <v>159</v>
      </c>
      <c r="B53" s="13">
        <v>692</v>
      </c>
      <c r="C53" s="13">
        <v>54.249423002580599</v>
      </c>
      <c r="D53" s="13">
        <v>-0.47481599999999996</v>
      </c>
      <c r="E53" s="13">
        <v>0.32739200000000002</v>
      </c>
      <c r="F53" s="13">
        <v>0</v>
      </c>
    </row>
    <row r="54" spans="1:6" x14ac:dyDescent="0.25">
      <c r="A54" s="8" t="s">
        <v>161</v>
      </c>
      <c r="B54" s="13">
        <v>526</v>
      </c>
      <c r="C54" s="13">
        <v>53.909130642139601</v>
      </c>
      <c r="D54" s="13">
        <v>7.8453999999999996E-2</v>
      </c>
      <c r="E54" s="13">
        <v>0.31989299999999998</v>
      </c>
      <c r="F54" s="13">
        <v>0.38022813688212925</v>
      </c>
    </row>
    <row r="55" spans="1:6" x14ac:dyDescent="0.25">
      <c r="A55" s="8" t="s">
        <v>165</v>
      </c>
      <c r="B55" s="13">
        <v>3759</v>
      </c>
      <c r="C55" s="13">
        <v>52.6481084261642</v>
      </c>
      <c r="D55" s="13">
        <v>-0.17563499999999999</v>
      </c>
      <c r="E55" s="13">
        <v>0.34904000000000002</v>
      </c>
      <c r="F55" s="13">
        <v>20.643788241553604</v>
      </c>
    </row>
    <row r="56" spans="1:6" x14ac:dyDescent="0.25">
      <c r="A56" s="8" t="s">
        <v>167</v>
      </c>
      <c r="B56" s="13">
        <v>3488</v>
      </c>
      <c r="C56" s="13">
        <v>52.863825394460903</v>
      </c>
      <c r="D56" s="13">
        <v>-0.23583699999999999</v>
      </c>
      <c r="E56" s="13">
        <v>0.35260999999999998</v>
      </c>
      <c r="F56" s="13">
        <v>0.60206422018348627</v>
      </c>
    </row>
    <row r="57" spans="1:6" x14ac:dyDescent="0.25">
      <c r="A57" s="8" t="s">
        <v>172</v>
      </c>
      <c r="B57" s="13">
        <v>749</v>
      </c>
      <c r="C57" s="13">
        <v>52.396567054632399</v>
      </c>
      <c r="D57" s="13">
        <v>0.40689899999999996</v>
      </c>
      <c r="E57" s="13">
        <v>0.30318499999999998</v>
      </c>
      <c r="F57" s="13">
        <v>0</v>
      </c>
    </row>
    <row r="58" spans="1:6" x14ac:dyDescent="0.25">
      <c r="A58" s="8" t="s">
        <v>173</v>
      </c>
      <c r="B58" s="13">
        <v>6341</v>
      </c>
      <c r="C58" s="13">
        <v>50.778477471686202</v>
      </c>
      <c r="D58" s="13">
        <v>0.61647399999999997</v>
      </c>
      <c r="E58" s="13">
        <v>0.33916299999999999</v>
      </c>
      <c r="F58" s="13">
        <v>16.953161961835672</v>
      </c>
    </row>
    <row r="59" spans="1:6" x14ac:dyDescent="0.25">
      <c r="A59" s="8" t="s">
        <v>180</v>
      </c>
      <c r="B59" s="13">
        <v>6830</v>
      </c>
      <c r="C59" s="13">
        <v>53.244628459938603</v>
      </c>
      <c r="D59" s="13">
        <v>-0.16429199999999999</v>
      </c>
      <c r="E59" s="13">
        <v>0.38556800000000002</v>
      </c>
      <c r="F59" s="13">
        <v>24.216691068814058</v>
      </c>
    </row>
    <row r="60" spans="1:6" x14ac:dyDescent="0.25">
      <c r="A60" s="8" t="s">
        <v>182</v>
      </c>
      <c r="B60" s="13">
        <v>12672</v>
      </c>
      <c r="C60" s="13">
        <v>52.217448168351602</v>
      </c>
      <c r="D60" s="13">
        <v>7.5558E-2</v>
      </c>
      <c r="E60" s="13">
        <v>0.341088</v>
      </c>
      <c r="F60" s="13">
        <v>9.0119949494949481</v>
      </c>
    </row>
    <row r="61" spans="1:6" x14ac:dyDescent="0.25">
      <c r="A61" s="8" t="s">
        <v>184</v>
      </c>
      <c r="B61" s="13">
        <v>3836</v>
      </c>
      <c r="C61" s="13">
        <v>48.7359645518723</v>
      </c>
      <c r="D61" s="13">
        <v>1.075963</v>
      </c>
      <c r="E61" s="13">
        <v>0.34752</v>
      </c>
      <c r="F61" s="13">
        <v>24.426485922836289</v>
      </c>
    </row>
    <row r="62" spans="1:6" x14ac:dyDescent="0.25">
      <c r="A62" s="8" t="s">
        <v>185</v>
      </c>
      <c r="B62" s="13">
        <v>3689</v>
      </c>
      <c r="C62" s="13">
        <v>53.474410654861302</v>
      </c>
      <c r="D62" s="13">
        <v>-0.25590599999999997</v>
      </c>
      <c r="E62" s="13">
        <v>0.330376</v>
      </c>
      <c r="F62" s="13">
        <v>0</v>
      </c>
    </row>
    <row r="63" spans="1:6" x14ac:dyDescent="0.25">
      <c r="A63" s="8" t="s">
        <v>26</v>
      </c>
      <c r="B63" s="13">
        <v>22331</v>
      </c>
      <c r="C63" s="13">
        <v>52.619841699619002</v>
      </c>
      <c r="D63" s="13">
        <v>9.7334999999999991E-2</v>
      </c>
      <c r="E63" s="13">
        <v>0.336399</v>
      </c>
      <c r="F63" s="13">
        <v>13.877569298284895</v>
      </c>
    </row>
    <row r="64" spans="1:6" x14ac:dyDescent="0.25">
      <c r="A64" s="8" t="s">
        <v>211</v>
      </c>
      <c r="B64" s="13">
        <v>1187</v>
      </c>
      <c r="C64" s="13">
        <v>53.8373754511084</v>
      </c>
      <c r="D64" s="13">
        <v>-8.5726999999999998E-2</v>
      </c>
      <c r="E64" s="13">
        <v>0.35249900000000001</v>
      </c>
      <c r="F64" s="13">
        <v>0</v>
      </c>
    </row>
    <row r="65" spans="1:6" x14ac:dyDescent="0.25">
      <c r="A65" s="8" t="s">
        <v>212</v>
      </c>
      <c r="B65" s="13">
        <v>9871</v>
      </c>
      <c r="C65" s="13">
        <v>52.366792579385802</v>
      </c>
      <c r="D65" s="13">
        <v>4.3071999999999999E-2</v>
      </c>
      <c r="E65" s="13">
        <v>0.33848800000000001</v>
      </c>
      <c r="F65" s="13">
        <v>9.1378786343835472</v>
      </c>
    </row>
    <row r="66" spans="1:6" x14ac:dyDescent="0.25">
      <c r="A66" s="8" t="s">
        <v>214</v>
      </c>
      <c r="B66" s="13">
        <v>6476</v>
      </c>
      <c r="C66" s="13">
        <v>52.251099553055703</v>
      </c>
      <c r="D66" s="13">
        <v>0.32319100000000001</v>
      </c>
      <c r="E66" s="13">
        <v>0.29107300000000003</v>
      </c>
      <c r="F66" s="13">
        <v>1.8066707844348364</v>
      </c>
    </row>
    <row r="67" spans="1:6" x14ac:dyDescent="0.25">
      <c r="A67" s="8" t="s">
        <v>217</v>
      </c>
      <c r="B67" s="13">
        <v>1570</v>
      </c>
      <c r="C67" s="13">
        <v>53.531802284579399</v>
      </c>
      <c r="D67" s="13">
        <v>-0.10925</v>
      </c>
      <c r="E67" s="13">
        <v>0.40729500000000002</v>
      </c>
      <c r="F67" s="13">
        <v>8.8535031847133752</v>
      </c>
    </row>
    <row r="68" spans="1:6" x14ac:dyDescent="0.25">
      <c r="A68" s="8" t="s">
        <v>218</v>
      </c>
      <c r="B68" s="13">
        <v>1312</v>
      </c>
      <c r="C68" s="13">
        <v>47.310591679785098</v>
      </c>
      <c r="D68" s="13">
        <v>0.65977299999999994</v>
      </c>
      <c r="E68" s="13">
        <v>0.32162400000000002</v>
      </c>
      <c r="F68" s="13">
        <v>0</v>
      </c>
    </row>
    <row r="69" spans="1:6" x14ac:dyDescent="0.25">
      <c r="A69" s="8" t="s">
        <v>221</v>
      </c>
      <c r="B69" s="13">
        <v>3375</v>
      </c>
      <c r="C69" s="13">
        <v>53.589464586398499</v>
      </c>
      <c r="D69" s="13">
        <v>-0.32852799999999999</v>
      </c>
      <c r="E69" s="13">
        <v>0.30729400000000001</v>
      </c>
      <c r="F69" s="13">
        <v>44.711111111111116</v>
      </c>
    </row>
    <row r="70" spans="1:6" x14ac:dyDescent="0.25">
      <c r="A70" s="8" t="s">
        <v>226</v>
      </c>
      <c r="B70" s="13">
        <v>4647</v>
      </c>
      <c r="C70" s="13">
        <v>51.238189299383698</v>
      </c>
      <c r="D70" s="13">
        <v>0.29963200000000001</v>
      </c>
      <c r="E70" s="13">
        <v>0.31183899999999998</v>
      </c>
      <c r="F70" s="13">
        <v>11.319130621906606</v>
      </c>
    </row>
    <row r="71" spans="1:6" x14ac:dyDescent="0.25">
      <c r="A71" s="7" t="s">
        <v>13</v>
      </c>
      <c r="B71" s="13">
        <v>492577</v>
      </c>
      <c r="C71" s="13">
        <v>1253.8181791389952</v>
      </c>
      <c r="D71" s="13">
        <v>13.266285999999997</v>
      </c>
      <c r="E71" s="13">
        <v>8.1175619999999995</v>
      </c>
      <c r="F71" s="13">
        <v>414.44151195845075</v>
      </c>
    </row>
    <row r="72" spans="1:6" x14ac:dyDescent="0.25">
      <c r="A72" s="8" t="s">
        <v>11</v>
      </c>
      <c r="B72" s="13">
        <v>9170</v>
      </c>
      <c r="C72" s="13">
        <v>51.505070239246997</v>
      </c>
      <c r="D72" s="13">
        <v>0.411887</v>
      </c>
      <c r="E72" s="13">
        <v>0.29580000000000001</v>
      </c>
      <c r="F72" s="13">
        <v>14.100327153762269</v>
      </c>
    </row>
    <row r="73" spans="1:6" x14ac:dyDescent="0.25">
      <c r="A73" s="8" t="s">
        <v>40</v>
      </c>
      <c r="B73" s="13">
        <v>29742</v>
      </c>
      <c r="C73" s="13">
        <v>53.9876210568804</v>
      </c>
      <c r="D73" s="13">
        <v>0.306085</v>
      </c>
      <c r="E73" s="13">
        <v>0.36942000000000003</v>
      </c>
      <c r="F73" s="13">
        <v>0</v>
      </c>
    </row>
    <row r="74" spans="1:6" x14ac:dyDescent="0.25">
      <c r="A74" s="8" t="s">
        <v>106</v>
      </c>
      <c r="B74" s="13">
        <v>2633</v>
      </c>
      <c r="C74" s="13">
        <v>51.271754175135598</v>
      </c>
      <c r="D74" s="13">
        <v>1.014116</v>
      </c>
      <c r="E74" s="13">
        <v>0.31694499999999998</v>
      </c>
      <c r="F74" s="13">
        <v>0</v>
      </c>
    </row>
    <row r="75" spans="1:6" x14ac:dyDescent="0.25">
      <c r="A75" s="8" t="s">
        <v>50</v>
      </c>
      <c r="B75" s="13">
        <v>8208</v>
      </c>
      <c r="C75" s="13">
        <v>52.480931251753098</v>
      </c>
      <c r="D75" s="13">
        <v>0.30910799999999999</v>
      </c>
      <c r="E75" s="13">
        <v>0.33107900000000001</v>
      </c>
      <c r="F75" s="13">
        <v>28.277290448343077</v>
      </c>
    </row>
    <row r="76" spans="1:6" x14ac:dyDescent="0.25">
      <c r="A76" s="8" t="s">
        <v>55</v>
      </c>
      <c r="B76" s="13">
        <v>3811</v>
      </c>
      <c r="C76" s="13">
        <v>51.972485951631199</v>
      </c>
      <c r="D76" s="13">
        <v>0.62101200000000001</v>
      </c>
      <c r="E76" s="13">
        <v>0.39080700000000002</v>
      </c>
      <c r="F76" s="13">
        <v>0</v>
      </c>
    </row>
    <row r="77" spans="1:6" x14ac:dyDescent="0.25">
      <c r="A77" s="8" t="s">
        <v>81</v>
      </c>
      <c r="B77" s="13">
        <v>35223</v>
      </c>
      <c r="C77" s="13">
        <v>53.699431959391099</v>
      </c>
      <c r="D77" s="13">
        <v>0.213228</v>
      </c>
      <c r="E77" s="13">
        <v>0.31865399999999999</v>
      </c>
      <c r="F77" s="13">
        <v>2.765238622490986</v>
      </c>
    </row>
    <row r="78" spans="1:6" x14ac:dyDescent="0.25">
      <c r="A78" s="8" t="s">
        <v>70</v>
      </c>
      <c r="B78" s="13">
        <v>49864</v>
      </c>
      <c r="C78" s="13">
        <v>51.003047329544501</v>
      </c>
      <c r="D78" s="13">
        <v>0.84869299999999992</v>
      </c>
      <c r="E78" s="13">
        <v>0.32360100000000003</v>
      </c>
      <c r="F78" s="13">
        <v>37.43181453553666</v>
      </c>
    </row>
    <row r="79" spans="1:6" x14ac:dyDescent="0.25">
      <c r="A79" s="8" t="s">
        <v>99</v>
      </c>
      <c r="B79" s="13">
        <v>17082</v>
      </c>
      <c r="C79" s="13">
        <v>47.754413309757503</v>
      </c>
      <c r="D79" s="13">
        <v>1.6564859999999999</v>
      </c>
      <c r="E79" s="13">
        <v>0.34998600000000002</v>
      </c>
      <c r="F79" s="13">
        <v>53.629551574757052</v>
      </c>
    </row>
    <row r="80" spans="1:6" x14ac:dyDescent="0.25">
      <c r="A80" s="8" t="s">
        <v>101</v>
      </c>
      <c r="B80" s="13">
        <v>13080</v>
      </c>
      <c r="C80" s="13">
        <v>53.712344927386802</v>
      </c>
      <c r="D80" s="13">
        <v>0.68457400000000002</v>
      </c>
      <c r="E80" s="13">
        <v>0.31325700000000001</v>
      </c>
      <c r="F80" s="13">
        <v>5.451070336391437</v>
      </c>
    </row>
    <row r="81" spans="1:6" x14ac:dyDescent="0.25">
      <c r="A81" s="8" t="s">
        <v>102</v>
      </c>
      <c r="B81" s="13">
        <v>27600</v>
      </c>
      <c r="C81" s="13">
        <v>52.906445260324702</v>
      </c>
      <c r="D81" s="13">
        <v>0.22691799999999998</v>
      </c>
      <c r="E81" s="13">
        <v>0.30832500000000002</v>
      </c>
      <c r="F81" s="13">
        <v>38.032608695652179</v>
      </c>
    </row>
    <row r="82" spans="1:6" x14ac:dyDescent="0.25">
      <c r="A82" s="8" t="s">
        <v>103</v>
      </c>
      <c r="B82" s="13">
        <v>5951</v>
      </c>
      <c r="C82" s="13">
        <v>46.765489097403901</v>
      </c>
      <c r="D82" s="13">
        <v>2.0899619999999999</v>
      </c>
      <c r="E82" s="13">
        <v>0.30875799999999998</v>
      </c>
      <c r="F82" s="13">
        <v>64.056461098974964</v>
      </c>
    </row>
    <row r="83" spans="1:6" x14ac:dyDescent="0.25">
      <c r="A83" s="8" t="s">
        <v>110</v>
      </c>
      <c r="B83" s="13">
        <v>6950</v>
      </c>
      <c r="C83" s="13">
        <v>48.753224839486002</v>
      </c>
      <c r="D83" s="13">
        <v>1.682939</v>
      </c>
      <c r="E83" s="13">
        <v>0.348491</v>
      </c>
      <c r="F83" s="13">
        <v>10.992805755395683</v>
      </c>
    </row>
    <row r="84" spans="1:6" x14ac:dyDescent="0.25">
      <c r="A84" s="8" t="s">
        <v>113</v>
      </c>
      <c r="B84" s="13">
        <v>4457</v>
      </c>
      <c r="C84" s="13">
        <v>51.381703525692501</v>
      </c>
      <c r="D84" s="13">
        <v>0.51240699999999995</v>
      </c>
      <c r="E84" s="13">
        <v>0.344391</v>
      </c>
      <c r="F84" s="13">
        <v>26.07134844065515</v>
      </c>
    </row>
    <row r="85" spans="1:6" x14ac:dyDescent="0.25">
      <c r="A85" s="8" t="s">
        <v>126</v>
      </c>
      <c r="B85" s="13">
        <v>3317</v>
      </c>
      <c r="C85" s="13">
        <v>52.661132368574698</v>
      </c>
      <c r="D85" s="13">
        <v>0.43962699999999999</v>
      </c>
      <c r="E85" s="13">
        <v>0.31136399999999997</v>
      </c>
      <c r="F85" s="13">
        <v>0</v>
      </c>
    </row>
    <row r="86" spans="1:6" x14ac:dyDescent="0.25">
      <c r="A86" s="8" t="s">
        <v>132</v>
      </c>
      <c r="B86" s="13">
        <v>11993</v>
      </c>
      <c r="C86" s="13">
        <v>43.685688715120499</v>
      </c>
      <c r="D86" s="13">
        <v>2.4123139999999998</v>
      </c>
      <c r="E86" s="13">
        <v>0.34479900000000002</v>
      </c>
      <c r="F86" s="13">
        <v>59.726507129158676</v>
      </c>
    </row>
    <row r="87" spans="1:6" x14ac:dyDescent="0.25">
      <c r="A87" s="8" t="s">
        <v>183</v>
      </c>
      <c r="B87" s="13">
        <v>6743</v>
      </c>
      <c r="C87" s="13">
        <v>50.149683979948001</v>
      </c>
      <c r="D87" s="13">
        <v>0.64953799999999995</v>
      </c>
      <c r="E87" s="13">
        <v>0.31843900000000003</v>
      </c>
      <c r="F87" s="13">
        <v>26.175292896336945</v>
      </c>
    </row>
    <row r="88" spans="1:6" x14ac:dyDescent="0.25">
      <c r="A88" s="8" t="s">
        <v>196</v>
      </c>
      <c r="B88" s="13">
        <v>6653</v>
      </c>
      <c r="C88" s="13">
        <v>57.837485359385497</v>
      </c>
      <c r="D88" s="13">
        <v>-0.63199399999999994</v>
      </c>
      <c r="E88" s="13">
        <v>0.378689</v>
      </c>
      <c r="F88" s="13">
        <v>0</v>
      </c>
    </row>
    <row r="89" spans="1:6" x14ac:dyDescent="0.25">
      <c r="A89" s="8" t="s">
        <v>12</v>
      </c>
      <c r="B89" s="13">
        <v>103583</v>
      </c>
      <c r="C89" s="13">
        <v>57.521181811823197</v>
      </c>
      <c r="D89" s="13">
        <v>-0.76236799999999993</v>
      </c>
      <c r="E89" s="13">
        <v>0.34292899999999998</v>
      </c>
      <c r="F89" s="13">
        <v>0.44408831565025148</v>
      </c>
    </row>
    <row r="90" spans="1:6" x14ac:dyDescent="0.25">
      <c r="A90" s="8" t="s">
        <v>71</v>
      </c>
      <c r="B90" s="13">
        <v>55576</v>
      </c>
      <c r="C90" s="13">
        <v>54.835262251371603</v>
      </c>
      <c r="D90" s="13">
        <v>-0.16889099999999999</v>
      </c>
      <c r="E90" s="13">
        <v>0.369593</v>
      </c>
      <c r="F90" s="13">
        <v>14.57103785806823</v>
      </c>
    </row>
    <row r="91" spans="1:6" x14ac:dyDescent="0.25">
      <c r="A91" s="8" t="s">
        <v>213</v>
      </c>
      <c r="B91" s="13">
        <v>5924</v>
      </c>
      <c r="C91" s="13">
        <v>53.129969729952897</v>
      </c>
      <c r="D91" s="13">
        <v>0.28154899999999999</v>
      </c>
      <c r="E91" s="13">
        <v>0.32749600000000001</v>
      </c>
      <c r="F91" s="13">
        <v>11.225523295070898</v>
      </c>
    </row>
    <row r="92" spans="1:6" x14ac:dyDescent="0.25">
      <c r="A92" s="8" t="s">
        <v>224</v>
      </c>
      <c r="B92" s="13">
        <v>7926</v>
      </c>
      <c r="C92" s="13">
        <v>55.024935616041503</v>
      </c>
      <c r="D92" s="13">
        <v>-3.0646999999999997E-2</v>
      </c>
      <c r="E92" s="13">
        <v>0.368224</v>
      </c>
      <c r="F92" s="13">
        <v>2.1322230633358568</v>
      </c>
    </row>
    <row r="93" spans="1:6" x14ac:dyDescent="0.25">
      <c r="A93" s="8" t="s">
        <v>56</v>
      </c>
      <c r="B93" s="13">
        <v>57887</v>
      </c>
      <c r="C93" s="13">
        <v>53.748683299658701</v>
      </c>
      <c r="D93" s="13">
        <v>0.166189</v>
      </c>
      <c r="E93" s="13">
        <v>0.352964</v>
      </c>
      <c r="F93" s="13">
        <v>10.508404304938933</v>
      </c>
    </row>
    <row r="94" spans="1:6" x14ac:dyDescent="0.25">
      <c r="A94" s="8" t="s">
        <v>230</v>
      </c>
      <c r="B94" s="13">
        <v>16752</v>
      </c>
      <c r="C94" s="13">
        <v>57.252353704232</v>
      </c>
      <c r="D94" s="13">
        <v>-0.65854199999999996</v>
      </c>
      <c r="E94" s="13">
        <v>0.35818800000000001</v>
      </c>
      <c r="F94" s="13">
        <v>0</v>
      </c>
    </row>
    <row r="95" spans="1:6" x14ac:dyDescent="0.25">
      <c r="A95" s="8" t="s">
        <v>235</v>
      </c>
      <c r="B95" s="13">
        <v>2452</v>
      </c>
      <c r="C95" s="13">
        <v>50.7778393792522</v>
      </c>
      <c r="D95" s="13">
        <v>0.99209599999999998</v>
      </c>
      <c r="E95" s="13">
        <v>0.32536300000000001</v>
      </c>
      <c r="F95" s="13">
        <v>8.8499184339314851</v>
      </c>
    </row>
    <row r="96" spans="1:6" x14ac:dyDescent="0.25">
      <c r="A96" s="7" t="s">
        <v>24</v>
      </c>
      <c r="B96" s="13">
        <v>744879</v>
      </c>
      <c r="C96" s="13">
        <v>1960.9760214740095</v>
      </c>
      <c r="D96" s="13">
        <v>28.61337</v>
      </c>
      <c r="E96" s="13">
        <v>12.439684</v>
      </c>
      <c r="F96" s="13">
        <v>1027.2745097830325</v>
      </c>
    </row>
    <row r="97" spans="1:6" x14ac:dyDescent="0.25">
      <c r="A97" s="8" t="s">
        <v>22</v>
      </c>
      <c r="B97" s="13">
        <v>14542</v>
      </c>
      <c r="C97" s="13">
        <v>49.900355224795902</v>
      </c>
      <c r="D97" s="13">
        <v>1.4079349999999999</v>
      </c>
      <c r="E97" s="13">
        <v>0.31863999999999998</v>
      </c>
      <c r="F97" s="13">
        <v>32.567734837023792</v>
      </c>
    </row>
    <row r="98" spans="1:6" x14ac:dyDescent="0.25">
      <c r="A98" s="8" t="s">
        <v>27</v>
      </c>
      <c r="B98" s="13">
        <v>11439</v>
      </c>
      <c r="C98" s="13">
        <v>55.362968180668297</v>
      </c>
      <c r="D98" s="13">
        <v>-0.61319000000000001</v>
      </c>
      <c r="E98" s="13">
        <v>0.30374099999999998</v>
      </c>
      <c r="F98" s="13">
        <v>9.5812571028936109</v>
      </c>
    </row>
    <row r="99" spans="1:6" x14ac:dyDescent="0.25">
      <c r="A99" s="8" t="s">
        <v>37</v>
      </c>
      <c r="B99" s="13">
        <v>4812</v>
      </c>
      <c r="C99" s="13">
        <v>49.882242282879801</v>
      </c>
      <c r="D99" s="13">
        <v>1.322476</v>
      </c>
      <c r="E99" s="13">
        <v>0.32000800000000001</v>
      </c>
      <c r="F99" s="13">
        <v>10.951787198669992</v>
      </c>
    </row>
    <row r="100" spans="1:6" x14ac:dyDescent="0.25">
      <c r="A100" s="8" t="s">
        <v>38</v>
      </c>
      <c r="B100" s="13">
        <v>9021</v>
      </c>
      <c r="C100" s="13">
        <v>52.8768102408361</v>
      </c>
      <c r="D100" s="13">
        <v>0.28702299999999997</v>
      </c>
      <c r="E100" s="13">
        <v>0.31801800000000002</v>
      </c>
      <c r="F100" s="13">
        <v>10.242766877286332</v>
      </c>
    </row>
    <row r="101" spans="1:6" x14ac:dyDescent="0.25">
      <c r="A101" s="8" t="s">
        <v>54</v>
      </c>
      <c r="B101" s="13">
        <v>2758</v>
      </c>
      <c r="C101" s="13">
        <v>50.580483506805599</v>
      </c>
      <c r="D101" s="13">
        <v>1.3406389999999999</v>
      </c>
      <c r="E101" s="13">
        <v>0.291545</v>
      </c>
      <c r="F101" s="13">
        <v>6.81653372008702</v>
      </c>
    </row>
    <row r="102" spans="1:6" x14ac:dyDescent="0.25">
      <c r="A102" s="8" t="s">
        <v>77</v>
      </c>
      <c r="B102" s="13">
        <v>17382</v>
      </c>
      <c r="C102" s="13">
        <v>48.891776558096304</v>
      </c>
      <c r="D102" s="13">
        <v>1.618709</v>
      </c>
      <c r="E102" s="13">
        <v>0.33317200000000002</v>
      </c>
      <c r="F102" s="13">
        <v>60.516626395121385</v>
      </c>
    </row>
    <row r="103" spans="1:6" x14ac:dyDescent="0.25">
      <c r="A103" s="8" t="s">
        <v>39</v>
      </c>
      <c r="B103" s="13">
        <v>66464</v>
      </c>
      <c r="C103" s="13">
        <v>54.835768925905597</v>
      </c>
      <c r="D103" s="13">
        <v>-0.320023</v>
      </c>
      <c r="E103" s="13">
        <v>0.328324</v>
      </c>
      <c r="F103" s="13">
        <v>13.628430428502647</v>
      </c>
    </row>
    <row r="104" spans="1:6" x14ac:dyDescent="0.25">
      <c r="A104" s="8" t="s">
        <v>57</v>
      </c>
      <c r="B104" s="13">
        <v>772</v>
      </c>
      <c r="C104" s="13">
        <v>52.1095095359018</v>
      </c>
      <c r="D104" s="13">
        <v>0.64875300000000002</v>
      </c>
      <c r="E104" s="13">
        <v>0.32143100000000002</v>
      </c>
      <c r="F104" s="13">
        <v>0</v>
      </c>
    </row>
    <row r="105" spans="1:6" x14ac:dyDescent="0.25">
      <c r="A105" s="8" t="s">
        <v>23</v>
      </c>
      <c r="B105" s="13">
        <v>9837</v>
      </c>
      <c r="C105" s="13">
        <v>52.364554167592502</v>
      </c>
      <c r="D105" s="13">
        <v>0.83829699999999996</v>
      </c>
      <c r="E105" s="13">
        <v>0.34490900000000002</v>
      </c>
      <c r="F105" s="13">
        <v>56.297651723086304</v>
      </c>
    </row>
    <row r="106" spans="1:6" x14ac:dyDescent="0.25">
      <c r="A106" s="8" t="s">
        <v>92</v>
      </c>
      <c r="B106" s="13">
        <v>17824</v>
      </c>
      <c r="C106" s="13">
        <v>51.475781642920502</v>
      </c>
      <c r="D106" s="13">
        <v>0.382546</v>
      </c>
      <c r="E106" s="13">
        <v>0.31011899999999998</v>
      </c>
      <c r="F106" s="13">
        <v>29.308797127468583</v>
      </c>
    </row>
    <row r="107" spans="1:6" x14ac:dyDescent="0.25">
      <c r="A107" s="8" t="s">
        <v>96</v>
      </c>
      <c r="B107" s="13">
        <v>7011</v>
      </c>
      <c r="C107" s="13">
        <v>49.963218225470001</v>
      </c>
      <c r="D107" s="13">
        <v>1.265036</v>
      </c>
      <c r="E107" s="13">
        <v>0.322465</v>
      </c>
      <c r="F107" s="13">
        <v>77.007559549279705</v>
      </c>
    </row>
    <row r="108" spans="1:6" x14ac:dyDescent="0.25">
      <c r="A108" s="8" t="s">
        <v>84</v>
      </c>
      <c r="B108" s="13">
        <v>6687</v>
      </c>
      <c r="C108" s="13">
        <v>52.254549961566703</v>
      </c>
      <c r="D108" s="13">
        <v>0.28389799999999998</v>
      </c>
      <c r="E108" s="13">
        <v>0.32573400000000002</v>
      </c>
      <c r="F108" s="13">
        <v>22.132495887542994</v>
      </c>
    </row>
    <row r="109" spans="1:6" x14ac:dyDescent="0.25">
      <c r="A109" s="8" t="s">
        <v>28</v>
      </c>
      <c r="B109" s="13">
        <v>103946</v>
      </c>
      <c r="C109" s="13">
        <v>55.6599138856877</v>
      </c>
      <c r="D109" s="13">
        <v>-0.29561899999999997</v>
      </c>
      <c r="E109" s="13">
        <v>0.38856299999999999</v>
      </c>
      <c r="F109" s="13">
        <v>7.3297673792161318</v>
      </c>
    </row>
    <row r="110" spans="1:6" x14ac:dyDescent="0.25">
      <c r="A110" s="8" t="s">
        <v>104</v>
      </c>
      <c r="B110" s="13">
        <v>15928</v>
      </c>
      <c r="C110" s="13">
        <v>49.531870900334901</v>
      </c>
      <c r="D110" s="13">
        <v>1.60324</v>
      </c>
      <c r="E110" s="13">
        <v>0.31322499999999998</v>
      </c>
      <c r="F110" s="13">
        <v>44.330738322451033</v>
      </c>
    </row>
    <row r="111" spans="1:6" x14ac:dyDescent="0.25">
      <c r="A111" s="8" t="s">
        <v>109</v>
      </c>
      <c r="B111" s="13">
        <v>25319</v>
      </c>
      <c r="C111" s="13">
        <v>52.437317239758798</v>
      </c>
      <c r="D111" s="13">
        <v>0.50698900000000002</v>
      </c>
      <c r="E111" s="13">
        <v>0.30418000000000001</v>
      </c>
      <c r="F111" s="13">
        <v>36.340297800071092</v>
      </c>
    </row>
    <row r="112" spans="1:6" x14ac:dyDescent="0.25">
      <c r="A112" s="8" t="s">
        <v>111</v>
      </c>
      <c r="B112" s="13">
        <v>12050</v>
      </c>
      <c r="C112" s="13">
        <v>50.047752209981198</v>
      </c>
      <c r="D112" s="13">
        <v>0.86302599999999996</v>
      </c>
      <c r="E112" s="13">
        <v>0.302427</v>
      </c>
      <c r="F112" s="13">
        <v>16.248962655601659</v>
      </c>
    </row>
    <row r="113" spans="1:6" x14ac:dyDescent="0.25">
      <c r="A113" s="8" t="s">
        <v>114</v>
      </c>
      <c r="B113" s="13">
        <v>12131</v>
      </c>
      <c r="C113" s="13">
        <v>50.971061103874497</v>
      </c>
      <c r="D113" s="13">
        <v>0.70943599999999996</v>
      </c>
      <c r="E113" s="13">
        <v>0.31171500000000002</v>
      </c>
      <c r="F113" s="13">
        <v>42.263622125133956</v>
      </c>
    </row>
    <row r="114" spans="1:6" x14ac:dyDescent="0.25">
      <c r="A114" s="8" t="s">
        <v>116</v>
      </c>
      <c r="B114" s="13">
        <v>9828</v>
      </c>
      <c r="C114" s="13">
        <v>57.635466002042101</v>
      </c>
      <c r="D114" s="13">
        <v>-0.80552099999999993</v>
      </c>
      <c r="E114" s="13">
        <v>0.35947699999999999</v>
      </c>
      <c r="F114" s="13">
        <v>0.74277574277574276</v>
      </c>
    </row>
    <row r="115" spans="1:6" x14ac:dyDescent="0.25">
      <c r="A115" s="8" t="s">
        <v>125</v>
      </c>
      <c r="B115" s="13">
        <v>9310</v>
      </c>
      <c r="C115" s="13">
        <v>50.550119206492802</v>
      </c>
      <c r="D115" s="13">
        <v>1.1216329999999999</v>
      </c>
      <c r="E115" s="13">
        <v>0.32442599999999999</v>
      </c>
      <c r="F115" s="13">
        <v>15.02685284640172</v>
      </c>
    </row>
    <row r="116" spans="1:6" x14ac:dyDescent="0.25">
      <c r="A116" s="8" t="s">
        <v>134</v>
      </c>
      <c r="B116" s="13">
        <v>20274</v>
      </c>
      <c r="C116" s="13">
        <v>51.695470217650602</v>
      </c>
      <c r="D116" s="13">
        <v>0.61842399999999997</v>
      </c>
      <c r="E116" s="13">
        <v>0.34891800000000001</v>
      </c>
      <c r="F116" s="13">
        <v>21.199565946532505</v>
      </c>
    </row>
    <row r="117" spans="1:6" x14ac:dyDescent="0.25">
      <c r="A117" s="8" t="s">
        <v>136</v>
      </c>
      <c r="B117" s="13">
        <v>18528</v>
      </c>
      <c r="C117" s="13">
        <v>49.963004728757902</v>
      </c>
      <c r="D117" s="13">
        <v>0.93355599999999994</v>
      </c>
      <c r="E117" s="13">
        <v>0.32883800000000002</v>
      </c>
      <c r="F117" s="13">
        <v>21.324481865284977</v>
      </c>
    </row>
    <row r="118" spans="1:6" x14ac:dyDescent="0.25">
      <c r="A118" s="8" t="s">
        <v>150</v>
      </c>
      <c r="B118" s="13">
        <v>3793</v>
      </c>
      <c r="C118" s="13">
        <v>49.0901009671175</v>
      </c>
      <c r="D118" s="13">
        <v>1.5978859999999999</v>
      </c>
      <c r="E118" s="13">
        <v>0.29195399999999999</v>
      </c>
      <c r="F118" s="13">
        <v>71.447403110993932</v>
      </c>
    </row>
    <row r="119" spans="1:6" x14ac:dyDescent="0.25">
      <c r="A119" s="8" t="s">
        <v>187</v>
      </c>
      <c r="B119" s="13">
        <v>4155</v>
      </c>
      <c r="C119" s="13">
        <v>47.9911167872867</v>
      </c>
      <c r="D119" s="13">
        <v>1.7582679999999999</v>
      </c>
      <c r="E119" s="13">
        <v>0.35165000000000002</v>
      </c>
      <c r="F119" s="13">
        <v>0</v>
      </c>
    </row>
    <row r="120" spans="1:6" x14ac:dyDescent="0.25">
      <c r="A120" s="8" t="s">
        <v>191</v>
      </c>
      <c r="B120" s="13">
        <v>10373</v>
      </c>
      <c r="C120" s="13">
        <v>48.927500570206597</v>
      </c>
      <c r="D120" s="13">
        <v>1.8186249999999999</v>
      </c>
      <c r="E120" s="13">
        <v>0.32113900000000001</v>
      </c>
      <c r="F120" s="13">
        <v>46.88132652077509</v>
      </c>
    </row>
    <row r="121" spans="1:6" x14ac:dyDescent="0.25">
      <c r="A121" s="8" t="s">
        <v>195</v>
      </c>
      <c r="B121" s="13">
        <v>27216</v>
      </c>
      <c r="C121" s="13">
        <v>52.969169032895898</v>
      </c>
      <c r="D121" s="13">
        <v>0.32748099999999997</v>
      </c>
      <c r="E121" s="13">
        <v>0.34676499999999999</v>
      </c>
      <c r="F121" s="13">
        <v>27.37360376249265</v>
      </c>
    </row>
    <row r="122" spans="1:6" x14ac:dyDescent="0.25">
      <c r="A122" s="8" t="s">
        <v>200</v>
      </c>
      <c r="B122" s="13">
        <v>15977</v>
      </c>
      <c r="C122" s="13">
        <v>49.887081938648798</v>
      </c>
      <c r="D122" s="13">
        <v>1.0084929999999999</v>
      </c>
      <c r="E122" s="13">
        <v>0.30252499999999999</v>
      </c>
      <c r="F122" s="13">
        <v>74.275521061525936</v>
      </c>
    </row>
    <row r="123" spans="1:6" x14ac:dyDescent="0.25">
      <c r="A123" s="8" t="s">
        <v>205</v>
      </c>
      <c r="B123" s="13">
        <v>20433</v>
      </c>
      <c r="C123" s="13">
        <v>49.374095540902601</v>
      </c>
      <c r="D123" s="13">
        <v>1.4129669999999999</v>
      </c>
      <c r="E123" s="13">
        <v>0.32472800000000002</v>
      </c>
      <c r="F123" s="13">
        <v>36.847256888366857</v>
      </c>
    </row>
    <row r="124" spans="1:6" x14ac:dyDescent="0.25">
      <c r="A124" s="8" t="s">
        <v>206</v>
      </c>
      <c r="B124" s="13">
        <v>6422</v>
      </c>
      <c r="C124" s="13">
        <v>50.892132164411201</v>
      </c>
      <c r="D124" s="13">
        <v>1.0685169999999999</v>
      </c>
      <c r="E124" s="13">
        <v>0.30980600000000003</v>
      </c>
      <c r="F124" s="13">
        <v>12.114606041731548</v>
      </c>
    </row>
    <row r="125" spans="1:6" x14ac:dyDescent="0.25">
      <c r="A125" s="8" t="s">
        <v>208</v>
      </c>
      <c r="B125" s="13">
        <v>4934</v>
      </c>
      <c r="C125" s="13">
        <v>50.012191339992803</v>
      </c>
      <c r="D125" s="13">
        <v>1.109729</v>
      </c>
      <c r="E125" s="13">
        <v>0.33803499999999997</v>
      </c>
      <c r="F125" s="13">
        <v>60.072963113092825</v>
      </c>
    </row>
    <row r="126" spans="1:6" x14ac:dyDescent="0.25">
      <c r="A126" s="8" t="s">
        <v>215</v>
      </c>
      <c r="B126" s="13">
        <v>28395</v>
      </c>
      <c r="C126" s="13">
        <v>53.205333761774703</v>
      </c>
      <c r="D126" s="13">
        <v>-8.7793999999999997E-2</v>
      </c>
      <c r="E126" s="13">
        <v>0.31903900000000002</v>
      </c>
      <c r="F126" s="13">
        <v>3.5569642542701181</v>
      </c>
    </row>
    <row r="127" spans="1:6" x14ac:dyDescent="0.25">
      <c r="A127" s="8" t="s">
        <v>85</v>
      </c>
      <c r="B127" s="13">
        <v>80591</v>
      </c>
      <c r="C127" s="13">
        <v>54.833252595700898</v>
      </c>
      <c r="D127" s="13">
        <v>-0.212064</v>
      </c>
      <c r="E127" s="13">
        <v>0.34009800000000001</v>
      </c>
      <c r="F127" s="13">
        <v>9.6785000806541674</v>
      </c>
    </row>
    <row r="128" spans="1:6" x14ac:dyDescent="0.25">
      <c r="A128" s="8" t="s">
        <v>220</v>
      </c>
      <c r="B128" s="13">
        <v>3443</v>
      </c>
      <c r="C128" s="13">
        <v>51.711497426748501</v>
      </c>
      <c r="D128" s="13">
        <v>0.88473299999999999</v>
      </c>
      <c r="E128" s="13">
        <v>0.37433100000000002</v>
      </c>
      <c r="F128" s="13">
        <v>43.305257043276214</v>
      </c>
    </row>
    <row r="129" spans="1:6" x14ac:dyDescent="0.25">
      <c r="A129" s="8" t="s">
        <v>222</v>
      </c>
      <c r="B129" s="13">
        <v>13025</v>
      </c>
      <c r="C129" s="13">
        <v>50.3628397177973</v>
      </c>
      <c r="D129" s="13">
        <v>1.2556749999999999</v>
      </c>
      <c r="E129" s="13">
        <v>0.31457600000000002</v>
      </c>
      <c r="F129" s="13">
        <v>27.539347408829173</v>
      </c>
    </row>
    <row r="130" spans="1:6" x14ac:dyDescent="0.25">
      <c r="A130" s="8" t="s">
        <v>227</v>
      </c>
      <c r="B130" s="13">
        <v>87361</v>
      </c>
      <c r="C130" s="13">
        <v>55.424890378221697</v>
      </c>
      <c r="D130" s="13">
        <v>-0.28795100000000001</v>
      </c>
      <c r="E130" s="13">
        <v>0.38330199999999998</v>
      </c>
      <c r="F130" s="13">
        <v>12.491844186765261</v>
      </c>
    </row>
    <row r="131" spans="1:6" x14ac:dyDescent="0.25">
      <c r="A131" s="8" t="s">
        <v>229</v>
      </c>
      <c r="B131" s="13">
        <v>5675</v>
      </c>
      <c r="C131" s="13">
        <v>52.859216005873499</v>
      </c>
      <c r="D131" s="13">
        <v>0.45530599999999999</v>
      </c>
      <c r="E131" s="13">
        <v>0.35270299999999999</v>
      </c>
      <c r="F131" s="13">
        <v>0</v>
      </c>
    </row>
    <row r="132" spans="1:6" x14ac:dyDescent="0.25">
      <c r="A132" s="8" t="s">
        <v>231</v>
      </c>
      <c r="B132" s="13">
        <v>20717</v>
      </c>
      <c r="C132" s="13">
        <v>51.192918692924799</v>
      </c>
      <c r="D132" s="13">
        <v>1.0356380000000001</v>
      </c>
      <c r="E132" s="13">
        <v>0.31720100000000001</v>
      </c>
      <c r="F132" s="13">
        <v>14.78978616595067</v>
      </c>
    </row>
    <row r="133" spans="1:6" x14ac:dyDescent="0.25">
      <c r="A133" s="8" t="s">
        <v>232</v>
      </c>
      <c r="B133" s="13">
        <v>11967</v>
      </c>
      <c r="C133" s="13">
        <v>51.122295488422701</v>
      </c>
      <c r="D133" s="13">
        <v>0.78074899999999992</v>
      </c>
      <c r="E133" s="13">
        <v>0.29714099999999999</v>
      </c>
      <c r="F133" s="13">
        <v>50.706108464945267</v>
      </c>
    </row>
    <row r="134" spans="1:6" x14ac:dyDescent="0.25">
      <c r="A134" s="8" t="s">
        <v>234</v>
      </c>
      <c r="B134" s="13">
        <v>4539</v>
      </c>
      <c r="C134" s="13">
        <v>52.130395117063699</v>
      </c>
      <c r="D134" s="13">
        <v>0.96984899999999996</v>
      </c>
      <c r="E134" s="13">
        <v>0.334816</v>
      </c>
      <c r="F134" s="13">
        <v>2.3353161489314824</v>
      </c>
    </row>
    <row r="135" spans="1:6" x14ac:dyDescent="0.25">
      <c r="A135" s="7" t="s">
        <v>31</v>
      </c>
      <c r="B135" s="13">
        <v>757961</v>
      </c>
      <c r="C135" s="13">
        <v>1361.9104797247517</v>
      </c>
      <c r="D135" s="13">
        <v>12.884193</v>
      </c>
      <c r="E135" s="13">
        <v>8.5205830000000002</v>
      </c>
      <c r="F135" s="13">
        <v>465.61506226371364</v>
      </c>
    </row>
    <row r="136" spans="1:6" x14ac:dyDescent="0.25">
      <c r="A136" s="8" t="s">
        <v>30</v>
      </c>
      <c r="B136" s="13">
        <v>74768</v>
      </c>
      <c r="C136" s="13">
        <v>49.522687520823197</v>
      </c>
      <c r="D136" s="13">
        <v>1.301096</v>
      </c>
      <c r="E136" s="13">
        <v>0.351692</v>
      </c>
      <c r="F136" s="13">
        <v>22.682163492403166</v>
      </c>
    </row>
    <row r="137" spans="1:6" x14ac:dyDescent="0.25">
      <c r="A137" s="8" t="s">
        <v>36</v>
      </c>
      <c r="B137" s="13">
        <v>22629</v>
      </c>
      <c r="C137" s="13">
        <v>54.638817726195398</v>
      </c>
      <c r="D137" s="13">
        <v>-0.108496</v>
      </c>
      <c r="E137" s="13">
        <v>0.298014</v>
      </c>
      <c r="F137" s="13">
        <v>0</v>
      </c>
    </row>
    <row r="138" spans="1:6" x14ac:dyDescent="0.25">
      <c r="A138" s="8" t="s">
        <v>41</v>
      </c>
      <c r="B138" s="13">
        <v>3859</v>
      </c>
      <c r="C138" s="13">
        <v>53.009845163959803</v>
      </c>
      <c r="D138" s="13">
        <v>0.256855</v>
      </c>
      <c r="E138" s="13">
        <v>0.35161399999999998</v>
      </c>
      <c r="F138" s="13">
        <v>41.072816791915002</v>
      </c>
    </row>
    <row r="139" spans="1:6" x14ac:dyDescent="0.25">
      <c r="A139" s="8" t="s">
        <v>53</v>
      </c>
      <c r="B139" s="13">
        <v>4128</v>
      </c>
      <c r="C139" s="13">
        <v>51.400188402631699</v>
      </c>
      <c r="D139" s="13">
        <v>0.63818399999999997</v>
      </c>
      <c r="E139" s="13">
        <v>0.322162</v>
      </c>
      <c r="F139" s="13">
        <v>49.200581395348834</v>
      </c>
    </row>
    <row r="140" spans="1:6" x14ac:dyDescent="0.25">
      <c r="A140" s="8" t="s">
        <v>75</v>
      </c>
      <c r="B140" s="13">
        <v>8193</v>
      </c>
      <c r="C140" s="13">
        <v>54.838030334433498</v>
      </c>
      <c r="D140" s="13">
        <v>-0.13292399999999999</v>
      </c>
      <c r="E140" s="13">
        <v>0.308977</v>
      </c>
      <c r="F140" s="13">
        <v>3.1368241181496401</v>
      </c>
    </row>
    <row r="141" spans="1:6" x14ac:dyDescent="0.25">
      <c r="A141" s="8" t="s">
        <v>62</v>
      </c>
      <c r="B141" s="13">
        <v>20653</v>
      </c>
      <c r="C141" s="13">
        <v>53.809418693140799</v>
      </c>
      <c r="D141" s="13">
        <v>0.102949</v>
      </c>
      <c r="E141" s="13">
        <v>0.37071199999999999</v>
      </c>
      <c r="F141" s="13">
        <v>27.652157071611871</v>
      </c>
    </row>
    <row r="142" spans="1:6" x14ac:dyDescent="0.25">
      <c r="A142" s="8" t="s">
        <v>63</v>
      </c>
      <c r="B142" s="13">
        <v>14806</v>
      </c>
      <c r="C142" s="13">
        <v>48.701353857346298</v>
      </c>
      <c r="D142" s="13">
        <v>1.820886</v>
      </c>
      <c r="E142" s="13">
        <v>0.33871200000000001</v>
      </c>
      <c r="F142" s="13">
        <v>71.68715385654464</v>
      </c>
    </row>
    <row r="143" spans="1:6" x14ac:dyDescent="0.25">
      <c r="A143" s="8" t="s">
        <v>64</v>
      </c>
      <c r="B143" s="13">
        <v>2334</v>
      </c>
      <c r="C143" s="13">
        <v>54.162018346290097</v>
      </c>
      <c r="D143" s="13">
        <v>-0.226576</v>
      </c>
      <c r="E143" s="13">
        <v>0.36866100000000002</v>
      </c>
      <c r="F143" s="13">
        <v>0</v>
      </c>
    </row>
    <row r="144" spans="1:6" x14ac:dyDescent="0.25">
      <c r="A144" s="8" t="s">
        <v>89</v>
      </c>
      <c r="B144" s="13">
        <v>14461</v>
      </c>
      <c r="C144" s="13">
        <v>45.8768096917712</v>
      </c>
      <c r="D144" s="13">
        <v>2.422952</v>
      </c>
      <c r="E144" s="13">
        <v>0.310973</v>
      </c>
      <c r="F144" s="13">
        <v>47.175160777262981</v>
      </c>
    </row>
    <row r="145" spans="1:6" x14ac:dyDescent="0.25">
      <c r="A145" s="8" t="s">
        <v>108</v>
      </c>
      <c r="B145" s="13">
        <v>8804</v>
      </c>
      <c r="C145" s="13">
        <v>55.975288660675602</v>
      </c>
      <c r="D145" s="13">
        <v>-0.49486199999999997</v>
      </c>
      <c r="E145" s="13">
        <v>0.37845600000000001</v>
      </c>
      <c r="F145" s="13">
        <v>2.69195820081781</v>
      </c>
    </row>
    <row r="146" spans="1:6" x14ac:dyDescent="0.25">
      <c r="A146" s="8" t="s">
        <v>117</v>
      </c>
      <c r="B146" s="13">
        <v>5293</v>
      </c>
      <c r="C146" s="13">
        <v>52.031534329183501</v>
      </c>
      <c r="D146" s="13">
        <v>0.35198199999999996</v>
      </c>
      <c r="E146" s="13">
        <v>0.31448799999999999</v>
      </c>
      <c r="F146" s="13">
        <v>8.9552238805970141</v>
      </c>
    </row>
    <row r="147" spans="1:6" x14ac:dyDescent="0.25">
      <c r="A147" s="8" t="s">
        <v>122</v>
      </c>
      <c r="B147" s="13">
        <v>6668</v>
      </c>
      <c r="C147" s="13">
        <v>53.595688323433997</v>
      </c>
      <c r="D147" s="13">
        <v>8.2324999999999995E-2</v>
      </c>
      <c r="E147" s="13">
        <v>0.33035599999999998</v>
      </c>
      <c r="F147" s="13">
        <v>2.9994001199760045E-2</v>
      </c>
    </row>
    <row r="148" spans="1:6" x14ac:dyDescent="0.25">
      <c r="A148" s="8" t="s">
        <v>128</v>
      </c>
      <c r="B148" s="13">
        <v>6644</v>
      </c>
      <c r="C148" s="13">
        <v>52.5364473513634</v>
      </c>
      <c r="D148" s="13">
        <v>0.37808900000000001</v>
      </c>
      <c r="E148" s="13">
        <v>0.30972499999999997</v>
      </c>
      <c r="F148" s="13">
        <v>4.7712221553281156</v>
      </c>
    </row>
    <row r="149" spans="1:6" x14ac:dyDescent="0.25">
      <c r="A149" s="8" t="s">
        <v>146</v>
      </c>
      <c r="B149" s="13">
        <v>5938</v>
      </c>
      <c r="C149" s="13">
        <v>50.166080666961903</v>
      </c>
      <c r="D149" s="13">
        <v>0.91893499999999995</v>
      </c>
      <c r="E149" s="13">
        <v>0.32652199999999998</v>
      </c>
      <c r="F149" s="13">
        <v>11.872684405523746</v>
      </c>
    </row>
    <row r="150" spans="1:6" x14ac:dyDescent="0.25">
      <c r="A150" s="8" t="s">
        <v>151</v>
      </c>
      <c r="B150" s="13">
        <v>15954</v>
      </c>
      <c r="C150" s="13">
        <v>54.3359528948424</v>
      </c>
      <c r="D150" s="13">
        <v>2.4430999999999998E-2</v>
      </c>
      <c r="E150" s="13">
        <v>0.305757</v>
      </c>
      <c r="F150" s="13">
        <v>0</v>
      </c>
    </row>
    <row r="151" spans="1:6" x14ac:dyDescent="0.25">
      <c r="A151" s="8" t="s">
        <v>156</v>
      </c>
      <c r="B151" s="13">
        <v>14018</v>
      </c>
      <c r="C151" s="13">
        <v>53.7825429932631</v>
      </c>
      <c r="D151" s="13">
        <v>-4.55E-4</v>
      </c>
      <c r="E151" s="13">
        <v>0.29911500000000002</v>
      </c>
      <c r="F151" s="13">
        <v>0</v>
      </c>
    </row>
    <row r="152" spans="1:6" x14ac:dyDescent="0.25">
      <c r="A152" s="8" t="s">
        <v>171</v>
      </c>
      <c r="B152" s="13">
        <v>13189</v>
      </c>
      <c r="C152" s="13">
        <v>47.7343596432016</v>
      </c>
      <c r="D152" s="13">
        <v>2.0368079999999997</v>
      </c>
      <c r="E152" s="13">
        <v>0.32317200000000001</v>
      </c>
      <c r="F152" s="13">
        <v>72.643869891576315</v>
      </c>
    </row>
    <row r="153" spans="1:6" x14ac:dyDescent="0.25">
      <c r="A153" s="8" t="s">
        <v>175</v>
      </c>
      <c r="B153" s="13">
        <v>30309</v>
      </c>
      <c r="C153" s="13">
        <v>53.498728711565803</v>
      </c>
      <c r="D153" s="13">
        <v>0.19644999999999999</v>
      </c>
      <c r="E153" s="13">
        <v>0.290219</v>
      </c>
      <c r="F153" s="13">
        <v>4.7774588406084</v>
      </c>
    </row>
    <row r="154" spans="1:6" x14ac:dyDescent="0.25">
      <c r="A154" s="8" t="s">
        <v>42</v>
      </c>
      <c r="B154" s="13">
        <v>327312</v>
      </c>
      <c r="C154" s="13">
        <v>57.173629565956503</v>
      </c>
      <c r="D154" s="13">
        <v>-0.66140999999999994</v>
      </c>
      <c r="E154" s="13">
        <v>0.32369900000000001</v>
      </c>
      <c r="F154" s="13">
        <v>0.83498313535709057</v>
      </c>
    </row>
    <row r="155" spans="1:6" x14ac:dyDescent="0.25">
      <c r="A155" s="8" t="s">
        <v>186</v>
      </c>
      <c r="B155" s="13">
        <v>22218</v>
      </c>
      <c r="C155" s="13">
        <v>54.804570762527803</v>
      </c>
      <c r="D155" s="13">
        <v>-0.32403599999999999</v>
      </c>
      <c r="E155" s="13">
        <v>0.30115700000000001</v>
      </c>
      <c r="F155" s="13">
        <v>0.42308038527320185</v>
      </c>
    </row>
    <row r="156" spans="1:6" x14ac:dyDescent="0.25">
      <c r="A156" s="8" t="s">
        <v>199</v>
      </c>
      <c r="B156" s="13">
        <v>54757</v>
      </c>
      <c r="C156" s="13">
        <v>52.9058813524694</v>
      </c>
      <c r="D156" s="13">
        <v>0.24559099999999998</v>
      </c>
      <c r="E156" s="13">
        <v>0.31262699999999999</v>
      </c>
      <c r="F156" s="13">
        <v>8.1048998301587023</v>
      </c>
    </row>
    <row r="157" spans="1:6" x14ac:dyDescent="0.25">
      <c r="A157" s="8" t="s">
        <v>216</v>
      </c>
      <c r="B157" s="13">
        <v>26559</v>
      </c>
      <c r="C157" s="13">
        <v>47.961470070223001</v>
      </c>
      <c r="D157" s="13">
        <v>1.8759329999999999</v>
      </c>
      <c r="E157" s="13">
        <v>0.34524500000000002</v>
      </c>
      <c r="F157" s="13">
        <v>31.699235663993374</v>
      </c>
    </row>
    <row r="158" spans="1:6" x14ac:dyDescent="0.25">
      <c r="A158" s="8" t="s">
        <v>223</v>
      </c>
      <c r="B158" s="13">
        <v>7178</v>
      </c>
      <c r="C158" s="13">
        <v>53.753877991109803</v>
      </c>
      <c r="D158" s="13">
        <v>0.15712799999999999</v>
      </c>
      <c r="E158" s="13">
        <v>0.32191599999999998</v>
      </c>
      <c r="F158" s="13">
        <v>3.761493452215102</v>
      </c>
    </row>
    <row r="159" spans="1:6" x14ac:dyDescent="0.25">
      <c r="A159" s="8" t="s">
        <v>228</v>
      </c>
      <c r="B159" s="13">
        <v>8595</v>
      </c>
      <c r="C159" s="13">
        <v>53.139099325982798</v>
      </c>
      <c r="D159" s="13">
        <v>3.7017000000000001E-2</v>
      </c>
      <c r="E159" s="13">
        <v>0.34558</v>
      </c>
      <c r="F159" s="13">
        <v>10.75043630017452</v>
      </c>
    </row>
    <row r="160" spans="1:6" x14ac:dyDescent="0.25">
      <c r="A160" s="8" t="s">
        <v>233</v>
      </c>
      <c r="B160" s="13">
        <v>18359</v>
      </c>
      <c r="C160" s="13">
        <v>54.4523364875769</v>
      </c>
      <c r="D160" s="13">
        <v>-6.7003999999999994E-2</v>
      </c>
      <c r="E160" s="13">
        <v>0.30148200000000003</v>
      </c>
      <c r="F160" s="13">
        <v>0</v>
      </c>
    </row>
    <row r="161" spans="1:6" x14ac:dyDescent="0.25">
      <c r="A161" s="8" t="s">
        <v>236</v>
      </c>
      <c r="B161" s="13">
        <v>20335</v>
      </c>
      <c r="C161" s="13">
        <v>48.103820857821802</v>
      </c>
      <c r="D161" s="13">
        <v>2.0523449999999999</v>
      </c>
      <c r="E161" s="13">
        <v>0.36954999999999999</v>
      </c>
      <c r="F161" s="13">
        <v>41.69166461765429</v>
      </c>
    </row>
    <row r="162" spans="1:6" x14ac:dyDescent="0.25">
      <c r="A162" s="7" t="s">
        <v>21</v>
      </c>
      <c r="B162" s="13">
        <v>486352</v>
      </c>
      <c r="C162" s="13">
        <v>1182.3746991997139</v>
      </c>
      <c r="D162" s="13">
        <v>-1.4862159999999993</v>
      </c>
      <c r="E162" s="13">
        <v>7.2911850000000005</v>
      </c>
      <c r="F162" s="13">
        <v>109.14950931332088</v>
      </c>
    </row>
    <row r="163" spans="1:6" x14ac:dyDescent="0.25">
      <c r="A163" s="8" t="s">
        <v>19</v>
      </c>
      <c r="B163" s="13">
        <v>3070</v>
      </c>
      <c r="C163" s="13">
        <v>47.1913584890913</v>
      </c>
      <c r="D163" s="13">
        <v>1.468753</v>
      </c>
      <c r="E163" s="13">
        <v>0.30893700000000002</v>
      </c>
      <c r="F163" s="13">
        <v>21.921824104234528</v>
      </c>
    </row>
    <row r="164" spans="1:6" x14ac:dyDescent="0.25">
      <c r="A164" s="8" t="s">
        <v>43</v>
      </c>
      <c r="B164" s="13">
        <v>141793</v>
      </c>
      <c r="C164" s="13">
        <v>56.630058743874301</v>
      </c>
      <c r="D164" s="13">
        <v>-0.65550199999999992</v>
      </c>
      <c r="E164" s="13">
        <v>0.33992800000000001</v>
      </c>
      <c r="F164" s="13">
        <v>1.9288681387656654</v>
      </c>
    </row>
    <row r="165" spans="1:6" x14ac:dyDescent="0.25">
      <c r="A165" s="8" t="s">
        <v>46</v>
      </c>
      <c r="B165" s="13">
        <v>1512</v>
      </c>
      <c r="C165" s="13">
        <v>54.400031680671603</v>
      </c>
      <c r="D165" s="13">
        <v>-0.53813500000000003</v>
      </c>
      <c r="E165" s="13">
        <v>0.324575</v>
      </c>
      <c r="F165" s="13">
        <v>0</v>
      </c>
    </row>
    <row r="166" spans="1:6" x14ac:dyDescent="0.25">
      <c r="A166" s="8" t="s">
        <v>47</v>
      </c>
      <c r="B166" s="13">
        <v>12857</v>
      </c>
      <c r="C166" s="13">
        <v>52.857752662227298</v>
      </c>
      <c r="D166" s="13">
        <v>0.25384200000000001</v>
      </c>
      <c r="E166" s="13">
        <v>0.32880700000000002</v>
      </c>
      <c r="F166" s="13">
        <v>3.1344792719919106</v>
      </c>
    </row>
    <row r="167" spans="1:6" x14ac:dyDescent="0.25">
      <c r="A167" s="8" t="s">
        <v>60</v>
      </c>
      <c r="B167" s="13">
        <v>37030</v>
      </c>
      <c r="C167" s="13">
        <v>55.057109738388299</v>
      </c>
      <c r="D167" s="13">
        <v>0.29180299999999998</v>
      </c>
      <c r="E167" s="13">
        <v>0.32031799999999999</v>
      </c>
      <c r="F167" s="13">
        <v>0.2484472049689441</v>
      </c>
    </row>
    <row r="168" spans="1:6" x14ac:dyDescent="0.25">
      <c r="A168" s="8" t="s">
        <v>79</v>
      </c>
      <c r="B168" s="13">
        <v>5403</v>
      </c>
      <c r="C168" s="13">
        <v>52.750725623608702</v>
      </c>
      <c r="D168" s="13">
        <v>-0.457901</v>
      </c>
      <c r="E168" s="13">
        <v>0.32872000000000001</v>
      </c>
      <c r="F168" s="13">
        <v>19.896353877475477</v>
      </c>
    </row>
    <row r="169" spans="1:6" x14ac:dyDescent="0.25">
      <c r="A169" s="8" t="s">
        <v>90</v>
      </c>
      <c r="B169" s="13">
        <v>4943</v>
      </c>
      <c r="C169" s="13">
        <v>53.819627051073297</v>
      </c>
      <c r="D169" s="13">
        <v>-0.37532799999999999</v>
      </c>
      <c r="E169" s="13">
        <v>0.32197300000000001</v>
      </c>
      <c r="F169" s="13">
        <v>1.436374671252276</v>
      </c>
    </row>
    <row r="170" spans="1:6" x14ac:dyDescent="0.25">
      <c r="A170" s="8" t="s">
        <v>97</v>
      </c>
      <c r="B170" s="13">
        <v>29233</v>
      </c>
      <c r="C170" s="13">
        <v>53.264034443555502</v>
      </c>
      <c r="D170" s="13">
        <v>-3.0067E-2</v>
      </c>
      <c r="E170" s="13">
        <v>0.32886500000000002</v>
      </c>
      <c r="F170" s="13">
        <v>1.8609106147162453</v>
      </c>
    </row>
    <row r="171" spans="1:6" x14ac:dyDescent="0.25">
      <c r="A171" s="8" t="s">
        <v>20</v>
      </c>
      <c r="B171" s="13">
        <v>82809</v>
      </c>
      <c r="C171" s="13">
        <v>55.980364650684599</v>
      </c>
      <c r="D171" s="13">
        <v>-0.66870099999999999</v>
      </c>
      <c r="E171" s="13">
        <v>0.35310900000000001</v>
      </c>
      <c r="F171" s="13">
        <v>3.6203794273569296</v>
      </c>
    </row>
    <row r="172" spans="1:6" x14ac:dyDescent="0.25">
      <c r="A172" s="8" t="s">
        <v>127</v>
      </c>
      <c r="B172" s="13">
        <v>14075</v>
      </c>
      <c r="C172" s="13">
        <v>56.653147311773999</v>
      </c>
      <c r="D172" s="13">
        <v>-0.37107099999999998</v>
      </c>
      <c r="E172" s="13">
        <v>0.28978100000000001</v>
      </c>
      <c r="F172" s="13">
        <v>0</v>
      </c>
    </row>
    <row r="173" spans="1:6" x14ac:dyDescent="0.25">
      <c r="A173" s="8" t="s">
        <v>131</v>
      </c>
      <c r="B173" s="13">
        <v>42669</v>
      </c>
      <c r="C173" s="13">
        <v>55.9892191485837</v>
      </c>
      <c r="D173" s="13">
        <v>-0.54777299999999995</v>
      </c>
      <c r="E173" s="13">
        <v>0.406945</v>
      </c>
      <c r="F173" s="13">
        <v>0.59527994562797348</v>
      </c>
    </row>
    <row r="174" spans="1:6" x14ac:dyDescent="0.25">
      <c r="A174" s="8" t="s">
        <v>152</v>
      </c>
      <c r="B174" s="13">
        <v>9671</v>
      </c>
      <c r="C174" s="13">
        <v>57.978168965449299</v>
      </c>
      <c r="D174" s="13">
        <v>-0.89243899999999998</v>
      </c>
      <c r="E174" s="13">
        <v>0.34792099999999998</v>
      </c>
      <c r="F174" s="13">
        <v>0</v>
      </c>
    </row>
    <row r="175" spans="1:6" x14ac:dyDescent="0.25">
      <c r="A175" s="8" t="s">
        <v>153</v>
      </c>
      <c r="B175" s="13">
        <v>6597</v>
      </c>
      <c r="C175" s="13">
        <v>53.427995182218403</v>
      </c>
      <c r="D175" s="13">
        <v>-0.118572</v>
      </c>
      <c r="E175" s="13">
        <v>0.32902999999999999</v>
      </c>
      <c r="F175" s="13">
        <v>0</v>
      </c>
    </row>
    <row r="176" spans="1:6" x14ac:dyDescent="0.25">
      <c r="A176" s="8" t="s">
        <v>164</v>
      </c>
      <c r="B176" s="13">
        <v>11780</v>
      </c>
      <c r="C176" s="13">
        <v>54.818056568032603</v>
      </c>
      <c r="D176" s="13">
        <v>-5.7590999999999996E-2</v>
      </c>
      <c r="E176" s="13">
        <v>0.31636399999999998</v>
      </c>
      <c r="F176" s="13">
        <v>0</v>
      </c>
    </row>
    <row r="177" spans="1:6" x14ac:dyDescent="0.25">
      <c r="A177" s="8" t="s">
        <v>174</v>
      </c>
      <c r="B177" s="13">
        <v>11498</v>
      </c>
      <c r="C177" s="13">
        <v>51.630452720552597</v>
      </c>
      <c r="D177" s="13">
        <v>0.239728</v>
      </c>
      <c r="E177" s="13">
        <v>0.30954100000000001</v>
      </c>
      <c r="F177" s="13">
        <v>0</v>
      </c>
    </row>
    <row r="178" spans="1:6" x14ac:dyDescent="0.25">
      <c r="A178" s="8" t="s">
        <v>189</v>
      </c>
      <c r="B178" s="13">
        <v>1216</v>
      </c>
      <c r="C178" s="13">
        <v>49.8345162201161</v>
      </c>
      <c r="D178" s="13">
        <v>0.79108400000000001</v>
      </c>
      <c r="E178" s="13">
        <v>0.32386799999999999</v>
      </c>
      <c r="F178" s="13">
        <v>32.8125</v>
      </c>
    </row>
    <row r="179" spans="1:6" x14ac:dyDescent="0.25">
      <c r="A179" s="8" t="s">
        <v>190</v>
      </c>
      <c r="B179" s="13">
        <v>8918</v>
      </c>
      <c r="C179" s="13">
        <v>54.575183847925203</v>
      </c>
      <c r="D179" s="13">
        <v>-0.315133</v>
      </c>
      <c r="E179" s="13">
        <v>0.347304</v>
      </c>
      <c r="F179" s="13">
        <v>4.7656425207445618</v>
      </c>
    </row>
    <row r="180" spans="1:6" x14ac:dyDescent="0.25">
      <c r="A180" s="8" t="s">
        <v>192</v>
      </c>
      <c r="B180" s="13">
        <v>7523</v>
      </c>
      <c r="C180" s="13">
        <v>50.540170278067897</v>
      </c>
      <c r="D180" s="13">
        <v>0.908833</v>
      </c>
      <c r="E180" s="13">
        <v>0.345082</v>
      </c>
      <c r="F180" s="13">
        <v>3.2965572245114982</v>
      </c>
    </row>
    <row r="181" spans="1:6" x14ac:dyDescent="0.25">
      <c r="A181" s="8" t="s">
        <v>197</v>
      </c>
      <c r="B181" s="13">
        <v>14432</v>
      </c>
      <c r="C181" s="13">
        <v>54.674257753258601</v>
      </c>
      <c r="D181" s="13">
        <v>-0.18744999999999998</v>
      </c>
      <c r="E181" s="13">
        <v>0.338864</v>
      </c>
      <c r="F181" s="13">
        <v>0</v>
      </c>
    </row>
    <row r="182" spans="1:6" x14ac:dyDescent="0.25">
      <c r="A182" s="8" t="s">
        <v>198</v>
      </c>
      <c r="B182" s="13">
        <v>9664</v>
      </c>
      <c r="C182" s="13">
        <v>54.445606760237702</v>
      </c>
      <c r="D182" s="13">
        <v>-0.47613499999999997</v>
      </c>
      <c r="E182" s="13">
        <v>0.33729199999999998</v>
      </c>
      <c r="F182" s="13">
        <v>0</v>
      </c>
    </row>
    <row r="183" spans="1:6" x14ac:dyDescent="0.25">
      <c r="A183" s="8" t="s">
        <v>207</v>
      </c>
      <c r="B183" s="13">
        <v>10344</v>
      </c>
      <c r="C183" s="13">
        <v>53.3066844914418</v>
      </c>
      <c r="D183" s="13">
        <v>-0.18010799999999999</v>
      </c>
      <c r="E183" s="13">
        <v>0.31381399999999998</v>
      </c>
      <c r="F183" s="13">
        <v>0</v>
      </c>
    </row>
    <row r="184" spans="1:6" x14ac:dyDescent="0.25">
      <c r="A184" s="8" t="s">
        <v>209</v>
      </c>
      <c r="B184" s="13">
        <v>19315</v>
      </c>
      <c r="C184" s="13">
        <v>52.550176868880897</v>
      </c>
      <c r="D184" s="13">
        <v>0.431647</v>
      </c>
      <c r="E184" s="13">
        <v>0.33014700000000002</v>
      </c>
      <c r="F184" s="13">
        <v>13.631892311674864</v>
      </c>
    </row>
    <row r="185" spans="1:6" x14ac:dyDescent="0.25">
      <c r="A185" s="7" t="s">
        <v>18</v>
      </c>
      <c r="B185" s="13">
        <v>989140</v>
      </c>
      <c r="C185" s="13">
        <v>2283.4468551538184</v>
      </c>
      <c r="D185" s="13">
        <v>-0.67919200000000057</v>
      </c>
      <c r="E185" s="13">
        <v>13.446532999999995</v>
      </c>
      <c r="F185" s="13">
        <v>206.57435485870377</v>
      </c>
    </row>
    <row r="186" spans="1:6" x14ac:dyDescent="0.25">
      <c r="A186" s="8" t="s">
        <v>17</v>
      </c>
      <c r="B186" s="13">
        <v>63743</v>
      </c>
      <c r="C186" s="13">
        <v>54.304039952634902</v>
      </c>
      <c r="D186" s="13">
        <v>2.5824E-2</v>
      </c>
      <c r="E186" s="13">
        <v>0.31066199999999999</v>
      </c>
      <c r="F186" s="13">
        <v>9.5696782391792037E-2</v>
      </c>
    </row>
    <row r="187" spans="1:6" x14ac:dyDescent="0.25">
      <c r="A187" s="8" t="s">
        <v>34</v>
      </c>
      <c r="B187" s="13">
        <v>6591</v>
      </c>
      <c r="C187" s="13">
        <v>54.401453738160299</v>
      </c>
      <c r="D187" s="13">
        <v>-0.165687</v>
      </c>
      <c r="E187" s="13">
        <v>0.344059</v>
      </c>
      <c r="F187" s="13">
        <v>7.1309361250189651</v>
      </c>
    </row>
    <row r="188" spans="1:6" x14ac:dyDescent="0.25">
      <c r="A188" s="8" t="s">
        <v>44</v>
      </c>
      <c r="B188" s="13">
        <v>7704</v>
      </c>
      <c r="C188" s="13">
        <v>55.447696444398503</v>
      </c>
      <c r="D188" s="13">
        <v>-8.7150999999999992E-2</v>
      </c>
      <c r="E188" s="13">
        <v>0.32538699999999998</v>
      </c>
      <c r="F188" s="13">
        <v>0</v>
      </c>
    </row>
    <row r="189" spans="1:6" x14ac:dyDescent="0.25">
      <c r="A189" s="8" t="s">
        <v>48</v>
      </c>
      <c r="B189" s="13">
        <v>9051</v>
      </c>
      <c r="C189" s="13">
        <v>51.6710467294333</v>
      </c>
      <c r="D189" s="13">
        <v>0.55407299999999993</v>
      </c>
      <c r="E189" s="13">
        <v>0.32566000000000001</v>
      </c>
      <c r="F189" s="13">
        <v>12.937796928516185</v>
      </c>
    </row>
    <row r="190" spans="1:6" x14ac:dyDescent="0.25">
      <c r="A190" s="8" t="s">
        <v>123</v>
      </c>
      <c r="B190" s="13">
        <v>20659</v>
      </c>
      <c r="C190" s="13">
        <v>52.203439489296102</v>
      </c>
      <c r="D190" s="13">
        <v>0.24967799999999998</v>
      </c>
      <c r="E190" s="13">
        <v>0.29511300000000001</v>
      </c>
      <c r="F190" s="13">
        <v>2.2605159978701774</v>
      </c>
    </row>
    <row r="191" spans="1:6" x14ac:dyDescent="0.25">
      <c r="A191" s="8" t="s">
        <v>74</v>
      </c>
      <c r="B191" s="13">
        <v>47410</v>
      </c>
      <c r="C191" s="13">
        <v>55.4129914502671</v>
      </c>
      <c r="D191" s="13">
        <v>-0.251969</v>
      </c>
      <c r="E191" s="13">
        <v>0.35572100000000001</v>
      </c>
      <c r="F191" s="13">
        <v>0</v>
      </c>
    </row>
    <row r="192" spans="1:6" x14ac:dyDescent="0.25">
      <c r="A192" s="8" t="s">
        <v>78</v>
      </c>
      <c r="B192" s="13">
        <v>26928</v>
      </c>
      <c r="C192" s="13">
        <v>49.287316000882697</v>
      </c>
      <c r="D192" s="13">
        <v>1.7169049999999999</v>
      </c>
      <c r="E192" s="13">
        <v>0.31948799999999999</v>
      </c>
      <c r="F192" s="13">
        <v>41.681521093285802</v>
      </c>
    </row>
    <row r="193" spans="1:6" x14ac:dyDescent="0.25">
      <c r="A193" s="8" t="s">
        <v>86</v>
      </c>
      <c r="B193" s="13">
        <v>21002</v>
      </c>
      <c r="C193" s="13">
        <v>51.609233503602603</v>
      </c>
      <c r="D193" s="13">
        <v>0.82981099999999997</v>
      </c>
      <c r="E193" s="13">
        <v>0.35302</v>
      </c>
      <c r="F193" s="13">
        <v>11.222740691362727</v>
      </c>
    </row>
    <row r="194" spans="1:6" x14ac:dyDescent="0.25">
      <c r="A194" s="8" t="s">
        <v>65</v>
      </c>
      <c r="B194" s="13">
        <v>10542</v>
      </c>
      <c r="C194" s="13">
        <v>54.384904413968698</v>
      </c>
      <c r="D194" s="13">
        <v>-1.9191E-2</v>
      </c>
      <c r="E194" s="13">
        <v>0.28429599999999999</v>
      </c>
      <c r="F194" s="13">
        <v>0</v>
      </c>
    </row>
    <row r="195" spans="1:6" x14ac:dyDescent="0.25">
      <c r="A195" s="8" t="s">
        <v>72</v>
      </c>
      <c r="B195" s="13">
        <v>17139</v>
      </c>
      <c r="C195" s="13">
        <v>54.473680688157998</v>
      </c>
      <c r="D195" s="13">
        <v>-0.20084399999999999</v>
      </c>
      <c r="E195" s="13">
        <v>0.30399100000000001</v>
      </c>
      <c r="F195" s="13">
        <v>17.568119493552718</v>
      </c>
    </row>
    <row r="196" spans="1:6" x14ac:dyDescent="0.25">
      <c r="A196" s="8" t="s">
        <v>91</v>
      </c>
      <c r="B196" s="13">
        <v>14766</v>
      </c>
      <c r="C196" s="13">
        <v>55.354496072812097</v>
      </c>
      <c r="D196" s="13">
        <v>-0.20575399999999999</v>
      </c>
      <c r="E196" s="13">
        <v>0.329708</v>
      </c>
      <c r="F196" s="13">
        <v>0</v>
      </c>
    </row>
    <row r="197" spans="1:6" x14ac:dyDescent="0.25">
      <c r="A197" s="8" t="s">
        <v>93</v>
      </c>
      <c r="B197" s="13">
        <v>22694</v>
      </c>
      <c r="C197" s="13">
        <v>54.507773345003798</v>
      </c>
      <c r="D197" s="13">
        <v>0.11663799999999999</v>
      </c>
      <c r="E197" s="13">
        <v>0.28280100000000002</v>
      </c>
      <c r="F197" s="13">
        <v>4.4064510443288969E-3</v>
      </c>
    </row>
    <row r="198" spans="1:6" x14ac:dyDescent="0.25">
      <c r="A198" s="8" t="s">
        <v>95</v>
      </c>
      <c r="B198" s="13">
        <v>18784</v>
      </c>
      <c r="C198" s="13">
        <v>54.996283133105301</v>
      </c>
      <c r="D198" s="13">
        <v>-1.2300999999999999E-2</v>
      </c>
      <c r="E198" s="13">
        <v>0.31903199999999998</v>
      </c>
      <c r="F198" s="13">
        <v>4.2589437819420782E-2</v>
      </c>
    </row>
    <row r="199" spans="1:6" x14ac:dyDescent="0.25">
      <c r="A199" s="8" t="s">
        <v>105</v>
      </c>
      <c r="B199" s="13">
        <v>5782</v>
      </c>
      <c r="C199" s="13">
        <v>54.318876848239597</v>
      </c>
      <c r="D199" s="13">
        <v>-0.31723399999999996</v>
      </c>
      <c r="E199" s="13">
        <v>0.30160300000000001</v>
      </c>
      <c r="F199" s="13">
        <v>0</v>
      </c>
    </row>
    <row r="200" spans="1:6" x14ac:dyDescent="0.25">
      <c r="A200" s="8" t="s">
        <v>118</v>
      </c>
      <c r="B200" s="13">
        <v>7650</v>
      </c>
      <c r="C200" s="13">
        <v>53.2466217649757</v>
      </c>
      <c r="D200" s="13">
        <v>0.23963499999999999</v>
      </c>
      <c r="E200" s="13">
        <v>0.34821099999999999</v>
      </c>
      <c r="F200" s="13">
        <v>3.0588235294117649</v>
      </c>
    </row>
    <row r="201" spans="1:6" x14ac:dyDescent="0.25">
      <c r="A201" s="8" t="s">
        <v>73</v>
      </c>
      <c r="B201" s="13">
        <v>37257</v>
      </c>
      <c r="C201" s="13">
        <v>55.724654130707499</v>
      </c>
      <c r="D201" s="13">
        <v>-0.38575499999999996</v>
      </c>
      <c r="E201" s="13">
        <v>0.33648600000000001</v>
      </c>
      <c r="F201" s="13">
        <v>1.7902676007193281</v>
      </c>
    </row>
    <row r="202" spans="1:6" x14ac:dyDescent="0.25">
      <c r="A202" s="8" t="s">
        <v>143</v>
      </c>
      <c r="B202" s="13">
        <v>30021</v>
      </c>
      <c r="C202" s="13">
        <v>54.876556794141301</v>
      </c>
      <c r="D202" s="13">
        <v>-5.2056999999999999E-2</v>
      </c>
      <c r="E202" s="13">
        <v>0.30123299999999997</v>
      </c>
      <c r="F202" s="13">
        <v>0</v>
      </c>
    </row>
    <row r="203" spans="1:6" x14ac:dyDescent="0.25">
      <c r="A203" s="8" t="s">
        <v>120</v>
      </c>
      <c r="B203" s="13">
        <v>3176</v>
      </c>
      <c r="C203" s="13">
        <v>54.842253347286999</v>
      </c>
      <c r="D203" s="13">
        <v>-0.121447</v>
      </c>
      <c r="E203" s="13">
        <v>0.31476700000000002</v>
      </c>
      <c r="F203" s="13">
        <v>6.1083123425692696</v>
      </c>
    </row>
    <row r="204" spans="1:6" x14ac:dyDescent="0.25">
      <c r="A204" s="8" t="s">
        <v>121</v>
      </c>
      <c r="B204" s="13">
        <v>2668</v>
      </c>
      <c r="C204" s="13">
        <v>56.102905079376399</v>
      </c>
      <c r="D204" s="13">
        <v>-0.66529399999999994</v>
      </c>
      <c r="E204" s="13">
        <v>0.33294499999999999</v>
      </c>
      <c r="F204" s="13">
        <v>0</v>
      </c>
    </row>
    <row r="205" spans="1:6" x14ac:dyDescent="0.25">
      <c r="A205" s="8" t="s">
        <v>129</v>
      </c>
      <c r="B205" s="13">
        <v>32772</v>
      </c>
      <c r="C205" s="13">
        <v>55.821673695771899</v>
      </c>
      <c r="D205" s="13">
        <v>-0.150866</v>
      </c>
      <c r="E205" s="13">
        <v>0.34440799999999999</v>
      </c>
      <c r="F205" s="13">
        <v>0.19834004638105701</v>
      </c>
    </row>
    <row r="206" spans="1:6" x14ac:dyDescent="0.25">
      <c r="A206" s="8" t="s">
        <v>130</v>
      </c>
      <c r="B206" s="13">
        <v>5077</v>
      </c>
      <c r="C206" s="13">
        <v>53.365166227505902</v>
      </c>
      <c r="D206" s="13">
        <v>-1.7200999999999998E-2</v>
      </c>
      <c r="E206" s="13">
        <v>0.33745999999999998</v>
      </c>
      <c r="F206" s="13">
        <v>31.416190663777822</v>
      </c>
    </row>
    <row r="207" spans="1:6" x14ac:dyDescent="0.25">
      <c r="A207" s="8" t="s">
        <v>133</v>
      </c>
      <c r="B207" s="13">
        <v>19903</v>
      </c>
      <c r="C207" s="13">
        <v>55.497138522553101</v>
      </c>
      <c r="D207" s="13">
        <v>-0.29107499999999997</v>
      </c>
      <c r="E207" s="13">
        <v>0.350101</v>
      </c>
      <c r="F207" s="13">
        <v>7.5365522785509717E-2</v>
      </c>
    </row>
    <row r="208" spans="1:6" x14ac:dyDescent="0.25">
      <c r="A208" s="8" t="s">
        <v>135</v>
      </c>
      <c r="B208" s="13">
        <v>50226</v>
      </c>
      <c r="C208" s="13">
        <v>53.271425953526503</v>
      </c>
      <c r="D208" s="13">
        <v>0.34564400000000001</v>
      </c>
      <c r="E208" s="13">
        <v>0.29679800000000001</v>
      </c>
      <c r="F208" s="13">
        <v>0.64707522000557482</v>
      </c>
    </row>
    <row r="209" spans="1:6" x14ac:dyDescent="0.25">
      <c r="A209" s="8" t="s">
        <v>140</v>
      </c>
      <c r="B209" s="13">
        <v>57992</v>
      </c>
      <c r="C209" s="13">
        <v>53.3907629141748</v>
      </c>
      <c r="D209" s="13">
        <v>0.30341099999999999</v>
      </c>
      <c r="E209" s="13">
        <v>0.31578200000000001</v>
      </c>
      <c r="F209" s="13">
        <v>0.12932818319768244</v>
      </c>
    </row>
    <row r="210" spans="1:6" x14ac:dyDescent="0.25">
      <c r="A210" s="8" t="s">
        <v>141</v>
      </c>
      <c r="B210" s="13">
        <v>22855</v>
      </c>
      <c r="C210" s="13">
        <v>50.9674305878683</v>
      </c>
      <c r="D210" s="13">
        <v>0.9771709999999999</v>
      </c>
      <c r="E210" s="13">
        <v>0.34042699999999998</v>
      </c>
      <c r="F210" s="13">
        <v>49.070225333625025</v>
      </c>
    </row>
    <row r="211" spans="1:6" x14ac:dyDescent="0.25">
      <c r="A211" s="8" t="s">
        <v>142</v>
      </c>
      <c r="B211" s="13">
        <v>15952</v>
      </c>
      <c r="C211" s="13">
        <v>56.962706250633403</v>
      </c>
      <c r="D211" s="13">
        <v>-0.53865600000000002</v>
      </c>
      <c r="E211" s="13">
        <v>0.31789099999999998</v>
      </c>
      <c r="F211" s="13">
        <v>0</v>
      </c>
    </row>
    <row r="212" spans="1:6" x14ac:dyDescent="0.25">
      <c r="A212" s="8" t="s">
        <v>155</v>
      </c>
      <c r="B212" s="13">
        <v>10443</v>
      </c>
      <c r="C212" s="13">
        <v>56.218642832803901</v>
      </c>
      <c r="D212" s="13">
        <v>-0.31925199999999998</v>
      </c>
      <c r="E212" s="13">
        <v>0.31701800000000002</v>
      </c>
      <c r="F212" s="13">
        <v>3.8303169587283345E-2</v>
      </c>
    </row>
    <row r="213" spans="1:6" x14ac:dyDescent="0.25">
      <c r="A213" s="8" t="s">
        <v>157</v>
      </c>
      <c r="B213" s="13">
        <v>3604</v>
      </c>
      <c r="C213" s="13">
        <v>54.164686716463699</v>
      </c>
      <c r="D213" s="13">
        <v>-0.156697</v>
      </c>
      <c r="E213" s="13">
        <v>0.314832</v>
      </c>
      <c r="F213" s="13">
        <v>1.0821309655937847</v>
      </c>
    </row>
    <row r="214" spans="1:6" x14ac:dyDescent="0.25">
      <c r="A214" s="8" t="s">
        <v>163</v>
      </c>
      <c r="B214" s="13">
        <v>10464</v>
      </c>
      <c r="C214" s="13">
        <v>53.179793130440402</v>
      </c>
      <c r="D214" s="13">
        <v>0.14887799999999998</v>
      </c>
      <c r="E214" s="13">
        <v>0.31746000000000002</v>
      </c>
      <c r="F214" s="13">
        <v>0.20068807339449543</v>
      </c>
    </row>
    <row r="215" spans="1:6" x14ac:dyDescent="0.25">
      <c r="A215" s="8" t="s">
        <v>168</v>
      </c>
      <c r="B215" s="13">
        <v>30639</v>
      </c>
      <c r="C215" s="13">
        <v>55.452098242927804</v>
      </c>
      <c r="D215" s="13">
        <v>2.6461999999999999E-2</v>
      </c>
      <c r="E215" s="13">
        <v>0.31984600000000002</v>
      </c>
      <c r="F215" s="13">
        <v>0.78984301054211958</v>
      </c>
    </row>
    <row r="216" spans="1:6" x14ac:dyDescent="0.25">
      <c r="A216" s="8" t="s">
        <v>170</v>
      </c>
      <c r="B216" s="13">
        <v>16790</v>
      </c>
      <c r="C216" s="13">
        <v>53.8076128514112</v>
      </c>
      <c r="D216" s="13">
        <v>7.8763E-2</v>
      </c>
      <c r="E216" s="13">
        <v>0.30631799999999998</v>
      </c>
      <c r="F216" s="13">
        <v>0.57772483621203097</v>
      </c>
    </row>
    <row r="217" spans="1:6" x14ac:dyDescent="0.25">
      <c r="A217" s="8" t="s">
        <v>177</v>
      </c>
      <c r="B217" s="13">
        <v>9315</v>
      </c>
      <c r="C217" s="13">
        <v>56.082145796226897</v>
      </c>
      <c r="D217" s="13">
        <v>-0.59009499999999993</v>
      </c>
      <c r="E217" s="13">
        <v>0.33926099999999998</v>
      </c>
      <c r="F217" s="13">
        <v>0</v>
      </c>
    </row>
    <row r="218" spans="1:6" x14ac:dyDescent="0.25">
      <c r="A218" s="8" t="s">
        <v>178</v>
      </c>
      <c r="B218" s="13">
        <v>12631</v>
      </c>
      <c r="C218" s="13">
        <v>55.071446095740299</v>
      </c>
      <c r="D218" s="13">
        <v>-0.12137999999999999</v>
      </c>
      <c r="E218" s="13">
        <v>0.31397999999999998</v>
      </c>
      <c r="F218" s="13">
        <v>0</v>
      </c>
    </row>
    <row r="219" spans="1:6" x14ac:dyDescent="0.25">
      <c r="A219" s="8" t="s">
        <v>124</v>
      </c>
      <c r="B219" s="13">
        <v>80771</v>
      </c>
      <c r="C219" s="13">
        <v>55.808833505111899</v>
      </c>
      <c r="D219" s="13">
        <v>-0.46801699999999996</v>
      </c>
      <c r="E219" s="13">
        <v>0.33002300000000001</v>
      </c>
      <c r="F219" s="13">
        <v>3.5903975436728526E-2</v>
      </c>
    </row>
    <row r="220" spans="1:6" x14ac:dyDescent="0.25">
      <c r="A220" s="8" t="s">
        <v>45</v>
      </c>
      <c r="B220" s="13">
        <v>84270</v>
      </c>
      <c r="C220" s="13">
        <v>55.574031311969698</v>
      </c>
      <c r="D220" s="13">
        <v>-0.42716799999999999</v>
      </c>
      <c r="E220" s="13">
        <v>0.33299400000000001</v>
      </c>
      <c r="F220" s="13">
        <v>0.27767888928444284</v>
      </c>
    </row>
    <row r="221" spans="1:6" x14ac:dyDescent="0.25">
      <c r="A221" s="8" t="s">
        <v>193</v>
      </c>
      <c r="B221" s="13">
        <v>19200</v>
      </c>
      <c r="C221" s="13">
        <v>53.9553903350347</v>
      </c>
      <c r="D221" s="13">
        <v>-4.5746999999999996E-2</v>
      </c>
      <c r="E221" s="13">
        <v>0.32213199999999997</v>
      </c>
      <c r="F221" s="13">
        <v>0.20833333333333334</v>
      </c>
    </row>
    <row r="222" spans="1:6" x14ac:dyDescent="0.25">
      <c r="A222" s="8" t="s">
        <v>194</v>
      </c>
      <c r="B222" s="13">
        <v>3851</v>
      </c>
      <c r="C222" s="13">
        <v>55.453129065379002</v>
      </c>
      <c r="D222" s="13">
        <v>-0.55204999999999993</v>
      </c>
      <c r="E222" s="13">
        <v>0.28355200000000003</v>
      </c>
      <c r="F222" s="13">
        <v>0</v>
      </c>
    </row>
    <row r="223" spans="1:6" x14ac:dyDescent="0.25">
      <c r="A223" s="8" t="s">
        <v>201</v>
      </c>
      <c r="B223" s="13">
        <v>31639</v>
      </c>
      <c r="C223" s="13">
        <v>53.996064137247899</v>
      </c>
      <c r="D223" s="13">
        <v>8.8433999999999999E-2</v>
      </c>
      <c r="E223" s="13">
        <v>0.33264300000000002</v>
      </c>
      <c r="F223" s="13">
        <v>0.78068206959764852</v>
      </c>
    </row>
    <row r="224" spans="1:6" x14ac:dyDescent="0.25">
      <c r="A224" s="8" t="s">
        <v>204</v>
      </c>
      <c r="B224" s="13">
        <v>5390</v>
      </c>
      <c r="C224" s="13">
        <v>55.254764873191903</v>
      </c>
      <c r="D224" s="13">
        <v>-7.5226000000000001E-2</v>
      </c>
      <c r="E224" s="13">
        <v>0.32303199999999999</v>
      </c>
      <c r="F224" s="13">
        <v>0</v>
      </c>
    </row>
    <row r="225" spans="1:6" x14ac:dyDescent="0.25">
      <c r="A225" s="8" t="s">
        <v>210</v>
      </c>
      <c r="B225" s="13">
        <v>22454</v>
      </c>
      <c r="C225" s="13">
        <v>55.030058359446301</v>
      </c>
      <c r="D225" s="13">
        <v>-0.277561</v>
      </c>
      <c r="E225" s="13">
        <v>0.30563899999999999</v>
      </c>
      <c r="F225" s="13">
        <v>4.453549478934711E-2</v>
      </c>
    </row>
    <row r="226" spans="1:6" x14ac:dyDescent="0.25">
      <c r="A226" s="8" t="s">
        <v>219</v>
      </c>
      <c r="B226" s="13">
        <v>42943</v>
      </c>
      <c r="C226" s="13">
        <v>53.302421367153002</v>
      </c>
      <c r="D226" s="13">
        <v>0.27488999999999997</v>
      </c>
      <c r="E226" s="13">
        <v>0.30354500000000001</v>
      </c>
      <c r="F226" s="13">
        <v>16.880516032880795</v>
      </c>
    </row>
    <row r="227" spans="1:6" x14ac:dyDescent="0.25">
      <c r="A227" s="8" t="s">
        <v>225</v>
      </c>
      <c r="B227" s="13">
        <v>26392</v>
      </c>
      <c r="C227" s="13">
        <v>54.653209454785497</v>
      </c>
      <c r="D227" s="13">
        <v>-0.139734</v>
      </c>
      <c r="E227" s="13">
        <v>0.29720800000000003</v>
      </c>
      <c r="F227" s="13">
        <v>0.21976356471658079</v>
      </c>
    </row>
    <row r="228" spans="1:6" x14ac:dyDescent="0.25">
      <c r="A228" s="7" t="s">
        <v>251</v>
      </c>
      <c r="B228" s="13">
        <v>6583278</v>
      </c>
      <c r="C228" s="13">
        <v>11543.371558024564</v>
      </c>
      <c r="D228" s="13">
        <v>42.023665999999992</v>
      </c>
      <c r="E228" s="13">
        <v>71.573019999999971</v>
      </c>
      <c r="F228" s="13">
        <v>2770.5277906825195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25"/>
  <sheetViews>
    <sheetView workbookViewId="0"/>
  </sheetViews>
  <sheetFormatPr baseColWidth="10" defaultRowHeight="15" x14ac:dyDescent="0.25"/>
  <cols>
    <col min="2" max="2" width="32.33203125" customWidth="1"/>
    <col min="3" max="3" width="21.33203125" customWidth="1"/>
    <col min="4" max="4" width="18.33203125" customWidth="1"/>
    <col min="5" max="6" width="15.33203125" customWidth="1"/>
    <col min="7" max="7" width="3.44140625" customWidth="1"/>
    <col min="8" max="10" width="18.33203125" customWidth="1"/>
    <col min="11" max="11" width="3.44140625" customWidth="1"/>
    <col min="12" max="13" width="14.88671875" customWidth="1"/>
    <col min="14" max="14" width="20.77734375" customWidth="1"/>
  </cols>
  <sheetData>
    <row r="1" spans="1:14" ht="50.25" customHeight="1" x14ac:dyDescent="0.25">
      <c r="A1" s="18" t="s">
        <v>262</v>
      </c>
      <c r="B1" s="18" t="s">
        <v>261</v>
      </c>
      <c r="C1" s="18" t="s">
        <v>249</v>
      </c>
      <c r="D1" s="18" t="s">
        <v>237</v>
      </c>
      <c r="E1" s="18" t="s">
        <v>263</v>
      </c>
      <c r="F1" s="18" t="s">
        <v>268</v>
      </c>
      <c r="G1" s="18"/>
      <c r="H1" s="18" t="s">
        <v>247</v>
      </c>
      <c r="I1" s="18" t="s">
        <v>269</v>
      </c>
      <c r="J1" s="18" t="s">
        <v>270</v>
      </c>
      <c r="K1" s="18"/>
      <c r="L1" s="18" t="s">
        <v>244</v>
      </c>
      <c r="M1" s="18" t="s">
        <v>271</v>
      </c>
      <c r="N1" s="18" t="s">
        <v>254</v>
      </c>
    </row>
    <row r="2" spans="1:14" x14ac:dyDescent="0.25">
      <c r="A2" s="12" t="s">
        <v>9</v>
      </c>
      <c r="B2" s="12" t="s">
        <v>9</v>
      </c>
      <c r="C2" s="14">
        <v>2866879</v>
      </c>
      <c r="D2" s="17">
        <f>+E2/C2</f>
        <v>58.756235374031036</v>
      </c>
      <c r="E2" s="15">
        <f>+SUM(E3:E24)</f>
        <v>168447017.31286672</v>
      </c>
      <c r="F2" s="19" t="s">
        <v>243</v>
      </c>
      <c r="G2" s="19">
        <f>+_xlfn.MODE.SNGL(G3:G24)</f>
        <v>5</v>
      </c>
      <c r="H2" s="16">
        <f>+I2/C2</f>
        <v>-0.99749185317134093</v>
      </c>
      <c r="I2" s="14">
        <f>+SUM(I3:I24)</f>
        <v>-2859688.4465280008</v>
      </c>
      <c r="J2" s="21" t="s">
        <v>242</v>
      </c>
      <c r="K2" s="19">
        <f>+_xlfn.MODE.SNGL(K3:K24)</f>
        <v>4</v>
      </c>
      <c r="L2" s="16">
        <f>+M2/C2</f>
        <v>0.34773034020863797</v>
      </c>
      <c r="M2" s="15">
        <f>+SUM(M3:M24)</f>
        <v>996900.81000699988</v>
      </c>
      <c r="N2" s="17">
        <f>+AVERAGE(N3:N24)</f>
        <v>0.36173000653247478</v>
      </c>
    </row>
    <row r="3" spans="1:14" hidden="1" x14ac:dyDescent="0.25">
      <c r="B3" s="8" t="s">
        <v>7</v>
      </c>
      <c r="C3" s="13">
        <v>72894</v>
      </c>
      <c r="D3" s="2">
        <v>54.187044672526703</v>
      </c>
      <c r="E3" s="9">
        <f>+C3*D3</f>
        <v>3949910.4343591616</v>
      </c>
      <c r="F3" s="4" t="s">
        <v>239</v>
      </c>
      <c r="G3" s="4">
        <v>3</v>
      </c>
      <c r="H3" s="13">
        <v>4.3081000000000001E-2</v>
      </c>
      <c r="I3" s="13">
        <f>+C3*H3</f>
        <v>3140.3464140000001</v>
      </c>
      <c r="J3" s="4" t="s">
        <v>242</v>
      </c>
      <c r="K3" s="4">
        <v>4</v>
      </c>
      <c r="L3" s="13">
        <v>0.32275100000000001</v>
      </c>
      <c r="M3" s="13">
        <f>+L3*C3</f>
        <v>23526.611394</v>
      </c>
      <c r="N3" s="13">
        <v>0.50347079320657395</v>
      </c>
    </row>
    <row r="4" spans="1:14" hidden="1" x14ac:dyDescent="0.25">
      <c r="B4" s="8" t="s">
        <v>8</v>
      </c>
      <c r="C4" s="13">
        <v>125876</v>
      </c>
      <c r="D4" s="2">
        <v>56.576883632440101</v>
      </c>
      <c r="E4" s="9">
        <f t="shared" ref="E4:E67" si="0">+C4*D4</f>
        <v>7121671.8041170305</v>
      </c>
      <c r="F4" s="4" t="s">
        <v>243</v>
      </c>
      <c r="G4" s="4">
        <v>5</v>
      </c>
      <c r="H4" s="13">
        <v>-0.64104899999999998</v>
      </c>
      <c r="I4" s="13">
        <f t="shared" ref="I4:I67" si="1">+C4*H4</f>
        <v>-80692.683923999997</v>
      </c>
      <c r="J4" s="4" t="s">
        <v>242</v>
      </c>
      <c r="K4" s="4">
        <v>4</v>
      </c>
      <c r="L4" s="13">
        <v>0.32682499999999998</v>
      </c>
      <c r="M4" s="13">
        <f t="shared" ref="M4:M67" si="2">+L4*C4</f>
        <v>41139.423699999999</v>
      </c>
      <c r="N4" s="13">
        <v>1.3767517239187772</v>
      </c>
    </row>
    <row r="5" spans="1:14" hidden="1" x14ac:dyDescent="0.25">
      <c r="B5" s="8" t="s">
        <v>51</v>
      </c>
      <c r="C5" s="13">
        <v>15271</v>
      </c>
      <c r="D5" s="2">
        <v>54.397180924648403</v>
      </c>
      <c r="E5" s="9">
        <f t="shared" si="0"/>
        <v>830699.34990030574</v>
      </c>
      <c r="F5" s="4" t="s">
        <v>239</v>
      </c>
      <c r="G5" s="4">
        <v>3</v>
      </c>
      <c r="H5" s="13">
        <v>-7.5160999999999992E-2</v>
      </c>
      <c r="I5" s="13">
        <f t="shared" si="1"/>
        <v>-1147.7836309999998</v>
      </c>
      <c r="J5" s="4" t="s">
        <v>242</v>
      </c>
      <c r="K5" s="4">
        <v>4</v>
      </c>
      <c r="L5" s="13">
        <v>0.31627899999999998</v>
      </c>
      <c r="M5" s="13">
        <f t="shared" si="2"/>
        <v>4829.8966089999994</v>
      </c>
      <c r="N5" s="13">
        <v>1.309671927182241E-2</v>
      </c>
    </row>
    <row r="6" spans="1:14" hidden="1" x14ac:dyDescent="0.25">
      <c r="B6" s="8" t="s">
        <v>76</v>
      </c>
      <c r="C6" s="13">
        <v>22039</v>
      </c>
      <c r="D6" s="2">
        <v>55.822184763775702</v>
      </c>
      <c r="E6" s="9">
        <f t="shared" si="0"/>
        <v>1230265.1300088528</v>
      </c>
      <c r="F6" s="4" t="s">
        <v>243</v>
      </c>
      <c r="G6" s="4">
        <v>5</v>
      </c>
      <c r="H6" s="13">
        <v>-0.46046399999999998</v>
      </c>
      <c r="I6" s="13">
        <f t="shared" si="1"/>
        <v>-10148.166095999999</v>
      </c>
      <c r="J6" s="4" t="s">
        <v>243</v>
      </c>
      <c r="K6" s="4">
        <v>5</v>
      </c>
      <c r="L6" s="13">
        <v>0.316965</v>
      </c>
      <c r="M6" s="13">
        <f t="shared" si="2"/>
        <v>6985.5916349999998</v>
      </c>
      <c r="N6" s="13">
        <v>0.18149643813240166</v>
      </c>
    </row>
    <row r="7" spans="1:14" hidden="1" x14ac:dyDescent="0.25">
      <c r="B7" s="8" t="s">
        <v>61</v>
      </c>
      <c r="C7" s="13">
        <v>46836</v>
      </c>
      <c r="D7" s="2">
        <v>57.245444725267397</v>
      </c>
      <c r="E7" s="9">
        <f t="shared" si="0"/>
        <v>2681147.649152624</v>
      </c>
      <c r="F7" s="4" t="s">
        <v>240</v>
      </c>
      <c r="G7" s="4">
        <v>2</v>
      </c>
      <c r="H7" s="13">
        <v>-0.73573299999999997</v>
      </c>
      <c r="I7" s="13">
        <f t="shared" si="1"/>
        <v>-34458.790787999998</v>
      </c>
      <c r="J7" s="4" t="s">
        <v>239</v>
      </c>
      <c r="K7" s="4">
        <v>3</v>
      </c>
      <c r="L7" s="13">
        <v>0.386766</v>
      </c>
      <c r="M7" s="13">
        <f t="shared" si="2"/>
        <v>18114.572376</v>
      </c>
      <c r="N7" s="13">
        <v>2.9058843624562303</v>
      </c>
    </row>
    <row r="8" spans="1:14" hidden="1" x14ac:dyDescent="0.25">
      <c r="B8" s="8" t="s">
        <v>66</v>
      </c>
      <c r="C8" s="13">
        <v>12340</v>
      </c>
      <c r="D8" s="2">
        <v>52.1250668465823</v>
      </c>
      <c r="E8" s="9">
        <f t="shared" si="0"/>
        <v>643223.32488682563</v>
      </c>
      <c r="F8" s="4" t="s">
        <v>243</v>
      </c>
      <c r="G8" s="4">
        <v>5</v>
      </c>
      <c r="H8" s="13">
        <v>0.18088899999999999</v>
      </c>
      <c r="I8" s="13">
        <f t="shared" si="1"/>
        <v>2232.1702599999999</v>
      </c>
      <c r="J8" s="4" t="s">
        <v>243</v>
      </c>
      <c r="K8" s="4">
        <v>5</v>
      </c>
      <c r="L8" s="13">
        <v>0.305452</v>
      </c>
      <c r="M8" s="13">
        <f t="shared" si="2"/>
        <v>3769.2776800000001</v>
      </c>
      <c r="N8" s="13"/>
    </row>
    <row r="9" spans="1:14" hidden="1" x14ac:dyDescent="0.25">
      <c r="B9" s="8" t="s">
        <v>67</v>
      </c>
      <c r="C9" s="13">
        <v>137435</v>
      </c>
      <c r="D9" s="2">
        <v>59.890732634789998</v>
      </c>
      <c r="E9" s="9">
        <f t="shared" si="0"/>
        <v>8231082.8396623638</v>
      </c>
      <c r="F9" s="4" t="s">
        <v>242</v>
      </c>
      <c r="G9" s="4">
        <v>4</v>
      </c>
      <c r="H9" s="13">
        <v>-1.207851</v>
      </c>
      <c r="I9" s="13">
        <f t="shared" si="1"/>
        <v>-166001.00218499999</v>
      </c>
      <c r="J9" s="4" t="s">
        <v>242</v>
      </c>
      <c r="K9" s="4">
        <v>4</v>
      </c>
      <c r="L9" s="13">
        <v>0.31612699999999999</v>
      </c>
      <c r="M9" s="13">
        <f t="shared" si="2"/>
        <v>43446.914245</v>
      </c>
      <c r="N9" s="13">
        <v>0.62356750463855637</v>
      </c>
    </row>
    <row r="10" spans="1:14" hidden="1" x14ac:dyDescent="0.25">
      <c r="B10" s="8" t="s">
        <v>88</v>
      </c>
      <c r="C10" s="13">
        <v>7982</v>
      </c>
      <c r="D10" s="2">
        <v>55.079428991210499</v>
      </c>
      <c r="E10" s="9">
        <f t="shared" si="0"/>
        <v>439644.00220784219</v>
      </c>
      <c r="F10" s="4" t="s">
        <v>242</v>
      </c>
      <c r="G10" s="4">
        <v>4</v>
      </c>
      <c r="H10" s="13">
        <v>0.22623399999999999</v>
      </c>
      <c r="I10" s="13">
        <f t="shared" si="1"/>
        <v>1805.799788</v>
      </c>
      <c r="J10" s="4" t="s">
        <v>239</v>
      </c>
      <c r="K10" s="4">
        <v>3</v>
      </c>
      <c r="L10" s="13">
        <v>0.326071</v>
      </c>
      <c r="M10" s="13">
        <f t="shared" si="2"/>
        <v>2602.6987220000001</v>
      </c>
      <c r="N10" s="13">
        <v>0.363317464294663</v>
      </c>
    </row>
    <row r="11" spans="1:14" hidden="1" x14ac:dyDescent="0.25">
      <c r="B11" s="8" t="s">
        <v>52</v>
      </c>
      <c r="C11" s="13">
        <v>90794</v>
      </c>
      <c r="D11" s="2">
        <v>57.287829724241597</v>
      </c>
      <c r="E11" s="9">
        <f t="shared" si="0"/>
        <v>5201391.2119827913</v>
      </c>
      <c r="F11" s="4" t="s">
        <v>243</v>
      </c>
      <c r="G11" s="4">
        <v>5</v>
      </c>
      <c r="H11" s="13">
        <v>-0.82614599999999994</v>
      </c>
      <c r="I11" s="13">
        <f t="shared" si="1"/>
        <v>-75009.099923999995</v>
      </c>
      <c r="J11" s="4" t="s">
        <v>243</v>
      </c>
      <c r="K11" s="4">
        <v>5</v>
      </c>
      <c r="L11" s="13">
        <v>0.334368</v>
      </c>
      <c r="M11" s="13">
        <f t="shared" si="2"/>
        <v>30358.608192</v>
      </c>
      <c r="N11" s="13">
        <v>0.91966429499746682</v>
      </c>
    </row>
    <row r="12" spans="1:14" hidden="1" x14ac:dyDescent="0.25">
      <c r="B12" s="8" t="s">
        <v>115</v>
      </c>
      <c r="C12" s="13">
        <v>23783</v>
      </c>
      <c r="D12" s="2">
        <v>57.279508022927303</v>
      </c>
      <c r="E12" s="9">
        <f t="shared" si="0"/>
        <v>1362278.53930928</v>
      </c>
      <c r="F12" s="4" t="s">
        <v>243</v>
      </c>
      <c r="G12" s="4">
        <v>5</v>
      </c>
      <c r="H12" s="13">
        <v>-0.74640799999999996</v>
      </c>
      <c r="I12" s="13">
        <f t="shared" si="1"/>
        <v>-17751.821464000001</v>
      </c>
      <c r="J12" s="4" t="s">
        <v>243</v>
      </c>
      <c r="K12" s="4">
        <v>5</v>
      </c>
      <c r="L12" s="13">
        <v>0.36063000000000001</v>
      </c>
      <c r="M12" s="13">
        <f t="shared" si="2"/>
        <v>8576.8632899999993</v>
      </c>
      <c r="N12" s="13">
        <v>0.18080141277383005</v>
      </c>
    </row>
    <row r="13" spans="1:14" hidden="1" x14ac:dyDescent="0.25">
      <c r="B13" s="8" t="s">
        <v>68</v>
      </c>
      <c r="C13" s="13">
        <v>1692181</v>
      </c>
      <c r="D13" s="2">
        <v>59.464473426342799</v>
      </c>
      <c r="E13" s="9">
        <f>+C13*D13</f>
        <v>100624652.10706219</v>
      </c>
      <c r="F13" s="4" t="s">
        <v>243</v>
      </c>
      <c r="G13" s="4">
        <v>5</v>
      </c>
      <c r="H13" s="13">
        <v>-1.128401</v>
      </c>
      <c r="I13" s="13">
        <f t="shared" si="1"/>
        <v>-1909458.7325810001</v>
      </c>
      <c r="J13" s="4" t="s">
        <v>243</v>
      </c>
      <c r="K13" s="4">
        <v>5</v>
      </c>
      <c r="L13" s="13">
        <v>0.35365200000000002</v>
      </c>
      <c r="M13" s="13">
        <f t="shared" si="2"/>
        <v>598443.19501200004</v>
      </c>
      <c r="N13" s="13">
        <v>0.32153770784567376</v>
      </c>
    </row>
    <row r="14" spans="1:14" hidden="1" x14ac:dyDescent="0.25">
      <c r="B14" s="8" t="s">
        <v>144</v>
      </c>
      <c r="C14" s="13">
        <v>154448</v>
      </c>
      <c r="D14" s="2">
        <v>59.936582496140097</v>
      </c>
      <c r="E14" s="9">
        <f t="shared" si="0"/>
        <v>9257085.293363845</v>
      </c>
      <c r="F14" s="4" t="s">
        <v>243</v>
      </c>
      <c r="G14" s="4">
        <v>5</v>
      </c>
      <c r="H14" s="13">
        <v>-1.2246439999999998</v>
      </c>
      <c r="I14" s="13">
        <f t="shared" si="1"/>
        <v>-189143.81651199999</v>
      </c>
      <c r="J14" s="4" t="s">
        <v>243</v>
      </c>
      <c r="K14" s="4">
        <v>5</v>
      </c>
      <c r="L14" s="13">
        <v>0.37595000000000001</v>
      </c>
      <c r="M14" s="13">
        <f t="shared" si="2"/>
        <v>58064.725599999998</v>
      </c>
      <c r="N14" s="13">
        <v>0</v>
      </c>
    </row>
    <row r="15" spans="1:14" hidden="1" x14ac:dyDescent="0.25">
      <c r="B15" s="8" t="s">
        <v>148</v>
      </c>
      <c r="C15" s="13">
        <v>11063</v>
      </c>
      <c r="D15" s="2">
        <v>56.277944920181099</v>
      </c>
      <c r="E15" s="9">
        <f t="shared" si="0"/>
        <v>622602.9046519635</v>
      </c>
      <c r="F15" s="4" t="s">
        <v>242</v>
      </c>
      <c r="G15" s="4">
        <v>4</v>
      </c>
      <c r="H15" s="13">
        <v>-0.45496799999999998</v>
      </c>
      <c r="I15" s="13">
        <f t="shared" si="1"/>
        <v>-5033.3109839999997</v>
      </c>
      <c r="J15" s="4" t="s">
        <v>242</v>
      </c>
      <c r="K15" s="4">
        <v>4</v>
      </c>
      <c r="L15" s="13">
        <v>0.31618099999999999</v>
      </c>
      <c r="M15" s="13">
        <f t="shared" si="2"/>
        <v>3497.9104029999999</v>
      </c>
      <c r="N15" s="13">
        <v>1.8078278947844164E-2</v>
      </c>
    </row>
    <row r="16" spans="1:14" hidden="1" x14ac:dyDescent="0.25">
      <c r="B16" s="8" t="s">
        <v>149</v>
      </c>
      <c r="C16" s="13">
        <v>155738</v>
      </c>
      <c r="D16" s="2">
        <v>58.220384576948099</v>
      </c>
      <c r="E16" s="9">
        <f t="shared" si="0"/>
        <v>9067126.2532447428</v>
      </c>
      <c r="F16" s="4" t="s">
        <v>243</v>
      </c>
      <c r="G16" s="4">
        <v>5</v>
      </c>
      <c r="H16" s="13">
        <v>-0.91782900000000001</v>
      </c>
      <c r="I16" s="13">
        <f t="shared" si="1"/>
        <v>-142940.85280200001</v>
      </c>
      <c r="J16" s="4" t="s">
        <v>243</v>
      </c>
      <c r="K16" s="4">
        <v>5</v>
      </c>
      <c r="L16" s="13">
        <v>0.33561999999999997</v>
      </c>
      <c r="M16" s="13">
        <f t="shared" si="2"/>
        <v>52268.787559999997</v>
      </c>
      <c r="N16" s="13">
        <v>0</v>
      </c>
    </row>
    <row r="17" spans="1:14" hidden="1" x14ac:dyDescent="0.25">
      <c r="B17" s="8" t="s">
        <v>160</v>
      </c>
      <c r="C17" s="13">
        <v>20974</v>
      </c>
      <c r="D17" s="2">
        <v>56.622453670554698</v>
      </c>
      <c r="E17" s="9">
        <f t="shared" si="0"/>
        <v>1187599.3432862142</v>
      </c>
      <c r="F17" s="4" t="s">
        <v>243</v>
      </c>
      <c r="G17" s="4">
        <v>5</v>
      </c>
      <c r="H17" s="13">
        <v>-0.67518699999999998</v>
      </c>
      <c r="I17" s="13">
        <f t="shared" si="1"/>
        <v>-14161.372137999999</v>
      </c>
      <c r="J17" s="4" t="s">
        <v>242</v>
      </c>
      <c r="K17" s="4">
        <v>4</v>
      </c>
      <c r="L17" s="13">
        <v>0.30660999999999999</v>
      </c>
      <c r="M17" s="13">
        <f t="shared" si="2"/>
        <v>6430.8381399999998</v>
      </c>
      <c r="N17" s="13">
        <v>0</v>
      </c>
    </row>
    <row r="18" spans="1:14" hidden="1" x14ac:dyDescent="0.25">
      <c r="B18" s="8" t="s">
        <v>162</v>
      </c>
      <c r="C18" s="13">
        <v>12461</v>
      </c>
      <c r="D18" s="2">
        <v>58.6898539737101</v>
      </c>
      <c r="E18" s="9">
        <f t="shared" si="0"/>
        <v>731334.27036640153</v>
      </c>
      <c r="F18" s="4" t="s">
        <v>243</v>
      </c>
      <c r="G18" s="4">
        <v>5</v>
      </c>
      <c r="H18" s="13">
        <v>-1.0346229999999998</v>
      </c>
      <c r="I18" s="13">
        <f t="shared" si="1"/>
        <v>-12892.437202999998</v>
      </c>
      <c r="J18" s="4" t="s">
        <v>243</v>
      </c>
      <c r="K18" s="4">
        <v>5</v>
      </c>
      <c r="L18" s="13">
        <v>0.31644899999999998</v>
      </c>
      <c r="M18" s="13">
        <f t="shared" si="2"/>
        <v>3943.2709889999996</v>
      </c>
      <c r="N18" s="13">
        <v>0</v>
      </c>
    </row>
    <row r="19" spans="1:14" hidden="1" x14ac:dyDescent="0.25">
      <c r="B19" s="8" t="s">
        <v>166</v>
      </c>
      <c r="C19" s="13">
        <v>138433</v>
      </c>
      <c r="D19" s="2">
        <v>59.0792822276916</v>
      </c>
      <c r="E19" s="9">
        <f t="shared" si="0"/>
        <v>8178522.2766260309</v>
      </c>
      <c r="F19" s="4" t="s">
        <v>243</v>
      </c>
      <c r="G19" s="4">
        <v>5</v>
      </c>
      <c r="H19" s="13">
        <v>-1.068962</v>
      </c>
      <c r="I19" s="13">
        <f t="shared" si="1"/>
        <v>-147979.616546</v>
      </c>
      <c r="J19" s="4" t="s">
        <v>243</v>
      </c>
      <c r="K19" s="4">
        <v>5</v>
      </c>
      <c r="L19" s="13">
        <v>0.37660399999999999</v>
      </c>
      <c r="M19" s="13">
        <f t="shared" si="2"/>
        <v>52134.421532</v>
      </c>
      <c r="N19" s="13">
        <v>0</v>
      </c>
    </row>
    <row r="20" spans="1:14" hidden="1" x14ac:dyDescent="0.25">
      <c r="B20" s="8" t="s">
        <v>169</v>
      </c>
      <c r="C20" s="13">
        <v>34880</v>
      </c>
      <c r="D20" s="2">
        <v>56.842907656558197</v>
      </c>
      <c r="E20" s="9">
        <f t="shared" si="0"/>
        <v>1982680.6190607499</v>
      </c>
      <c r="F20" s="4" t="s">
        <v>243</v>
      </c>
      <c r="G20" s="4">
        <v>5</v>
      </c>
      <c r="H20" s="13">
        <v>-0.70499599999999996</v>
      </c>
      <c r="I20" s="13">
        <f t="shared" si="1"/>
        <v>-24590.260479999997</v>
      </c>
      <c r="J20" s="4" t="s">
        <v>242</v>
      </c>
      <c r="K20" s="4">
        <v>4</v>
      </c>
      <c r="L20" s="13">
        <v>0.29602299999999998</v>
      </c>
      <c r="M20" s="13">
        <f t="shared" si="2"/>
        <v>10325.282239999999</v>
      </c>
      <c r="N20" s="13">
        <v>0.14048165137614679</v>
      </c>
    </row>
    <row r="21" spans="1:14" hidden="1" x14ac:dyDescent="0.25">
      <c r="B21" s="8" t="s">
        <v>179</v>
      </c>
      <c r="C21" s="13">
        <v>23625</v>
      </c>
      <c r="D21" s="2">
        <v>55.5035318931278</v>
      </c>
      <c r="E21" s="9">
        <f t="shared" si="0"/>
        <v>1311270.9409751443</v>
      </c>
      <c r="F21" s="4" t="s">
        <v>242</v>
      </c>
      <c r="G21" s="4">
        <v>4</v>
      </c>
      <c r="H21" s="13">
        <v>-0.51146499999999995</v>
      </c>
      <c r="I21" s="13">
        <f t="shared" si="1"/>
        <v>-12083.360624999999</v>
      </c>
      <c r="J21" s="4" t="s">
        <v>242</v>
      </c>
      <c r="K21" s="4">
        <v>4</v>
      </c>
      <c r="L21" s="13">
        <v>0.31212699999999999</v>
      </c>
      <c r="M21" s="13">
        <f t="shared" si="2"/>
        <v>7374.0003749999996</v>
      </c>
      <c r="N21" s="13">
        <v>0</v>
      </c>
    </row>
    <row r="22" spans="1:14" hidden="1" x14ac:dyDescent="0.25">
      <c r="B22" s="8" t="s">
        <v>188</v>
      </c>
      <c r="C22" s="13">
        <v>18854</v>
      </c>
      <c r="D22" s="2">
        <v>55.974016496709901</v>
      </c>
      <c r="E22" s="9">
        <f t="shared" si="0"/>
        <v>1055334.1070289684</v>
      </c>
      <c r="F22" s="4" t="s">
        <v>242</v>
      </c>
      <c r="G22" s="4">
        <v>4</v>
      </c>
      <c r="H22" s="13">
        <v>-5.1323999999999995E-2</v>
      </c>
      <c r="I22" s="13">
        <f t="shared" si="1"/>
        <v>-967.66269599999987</v>
      </c>
      <c r="J22" s="4" t="s">
        <v>242</v>
      </c>
      <c r="K22" s="4">
        <v>4</v>
      </c>
      <c r="L22" s="13">
        <v>0.31733299999999998</v>
      </c>
      <c r="M22" s="13">
        <f t="shared" si="2"/>
        <v>5982.9963819999994</v>
      </c>
      <c r="N22" s="13">
        <v>2.6519571443725472E-2</v>
      </c>
    </row>
    <row r="23" spans="1:14" hidden="1" x14ac:dyDescent="0.25">
      <c r="B23" s="8" t="s">
        <v>202</v>
      </c>
      <c r="C23" s="13">
        <v>41547</v>
      </c>
      <c r="D23" s="2">
        <v>55.709229183395998</v>
      </c>
      <c r="E23" s="9">
        <f t="shared" si="0"/>
        <v>2314551.3448825534</v>
      </c>
      <c r="F23" s="4" t="s">
        <v>242</v>
      </c>
      <c r="G23" s="4">
        <v>4</v>
      </c>
      <c r="H23" s="13">
        <v>-0.43126300000000001</v>
      </c>
      <c r="I23" s="13">
        <f t="shared" si="1"/>
        <v>-17917.683861000001</v>
      </c>
      <c r="J23" s="4" t="s">
        <v>242</v>
      </c>
      <c r="K23" s="4">
        <v>4</v>
      </c>
      <c r="L23" s="13">
        <v>0.30199799999999999</v>
      </c>
      <c r="M23" s="13">
        <f t="shared" si="2"/>
        <v>12547.110906</v>
      </c>
      <c r="N23" s="13">
        <v>2.1662213878258358E-2</v>
      </c>
    </row>
    <row r="24" spans="1:14" hidden="1" x14ac:dyDescent="0.25">
      <c r="B24" s="8" t="s">
        <v>203</v>
      </c>
      <c r="C24" s="13">
        <v>7425</v>
      </c>
      <c r="D24" s="2">
        <v>56.962096529413799</v>
      </c>
      <c r="E24" s="9">
        <f t="shared" si="0"/>
        <v>422943.56673089747</v>
      </c>
      <c r="F24" s="4" t="s">
        <v>243</v>
      </c>
      <c r="G24" s="4">
        <v>5</v>
      </c>
      <c r="H24" s="13">
        <v>-0.60448599999999997</v>
      </c>
      <c r="I24" s="13">
        <f t="shared" si="1"/>
        <v>-4488.3085499999997</v>
      </c>
      <c r="J24" s="4" t="s">
        <v>242</v>
      </c>
      <c r="K24" s="4">
        <v>4</v>
      </c>
      <c r="L24" s="13">
        <v>0.34179300000000001</v>
      </c>
      <c r="M24" s="13">
        <f t="shared" si="2"/>
        <v>2537.8130249999999</v>
      </c>
      <c r="N24" s="13">
        <v>0</v>
      </c>
    </row>
    <row r="25" spans="1:14" x14ac:dyDescent="0.25">
      <c r="A25" s="12" t="s">
        <v>15</v>
      </c>
      <c r="B25" s="12" t="s">
        <v>15</v>
      </c>
      <c r="C25" s="14">
        <v>245490</v>
      </c>
      <c r="D25" s="17">
        <f>+E25/C25</f>
        <v>52.603174497147272</v>
      </c>
      <c r="E25" s="15">
        <f>+SUM(E26:E68)</f>
        <v>12913553.307304684</v>
      </c>
      <c r="F25" s="19" t="s">
        <v>240</v>
      </c>
      <c r="G25" s="19">
        <f>+_xlfn.MODE.SNGL(G26:G68)</f>
        <v>2</v>
      </c>
      <c r="H25" s="16">
        <f>+I25/C25</f>
        <v>2.3117291954865775E-2</v>
      </c>
      <c r="I25" s="15">
        <f>+SUM(I26:I68)</f>
        <v>5675.0640019999992</v>
      </c>
      <c r="J25" s="21" t="s">
        <v>242</v>
      </c>
      <c r="K25" s="19">
        <f>+_xlfn.MODE.SNGL(K26:K68)</f>
        <v>4</v>
      </c>
      <c r="L25" s="16">
        <f>+M25/C25</f>
        <v>0.34441381571550783</v>
      </c>
      <c r="M25" s="15">
        <f>+SUM(M26:M68)</f>
        <v>84550.147620000018</v>
      </c>
      <c r="N25" s="17">
        <f>+AVERAGE(N26:N68)</f>
        <v>12.547540919344463</v>
      </c>
    </row>
    <row r="26" spans="1:14" hidden="1" x14ac:dyDescent="0.25">
      <c r="B26" s="8" t="s">
        <v>14</v>
      </c>
      <c r="C26" s="13">
        <v>37955</v>
      </c>
      <c r="D26" s="2">
        <v>53.981285833308</v>
      </c>
      <c r="E26" s="9">
        <f t="shared" si="0"/>
        <v>2048859.7038032052</v>
      </c>
      <c r="F26" s="4" t="s">
        <v>239</v>
      </c>
      <c r="G26" s="4">
        <v>3</v>
      </c>
      <c r="H26" s="13">
        <v>-0.37787999999999999</v>
      </c>
      <c r="I26" s="13">
        <f t="shared" si="1"/>
        <v>-14342.4354</v>
      </c>
      <c r="J26" s="4" t="s">
        <v>242</v>
      </c>
      <c r="K26" s="4">
        <v>4</v>
      </c>
      <c r="L26" s="13">
        <v>0.37067099999999997</v>
      </c>
      <c r="M26" s="13">
        <f t="shared" si="2"/>
        <v>14068.817804999999</v>
      </c>
      <c r="N26" s="13">
        <v>9.9855091555789759</v>
      </c>
    </row>
    <row r="27" spans="1:14" hidden="1" x14ac:dyDescent="0.25">
      <c r="B27" s="8" t="s">
        <v>25</v>
      </c>
      <c r="C27" s="13">
        <v>3162</v>
      </c>
      <c r="D27" s="2">
        <v>51.529429270695601</v>
      </c>
      <c r="E27" s="9">
        <f t="shared" si="0"/>
        <v>162936.0553539395</v>
      </c>
      <c r="F27" s="4" t="s">
        <v>240</v>
      </c>
      <c r="G27" s="4">
        <v>2</v>
      </c>
      <c r="H27" s="13">
        <v>0.24709199999999998</v>
      </c>
      <c r="I27" s="13">
        <f t="shared" si="1"/>
        <v>781.30490399999996</v>
      </c>
      <c r="J27" s="4" t="s">
        <v>239</v>
      </c>
      <c r="K27" s="4">
        <v>3</v>
      </c>
      <c r="L27" s="13">
        <v>0.31895000000000001</v>
      </c>
      <c r="M27" s="13">
        <f t="shared" si="2"/>
        <v>1008.5199</v>
      </c>
      <c r="N27" s="13">
        <v>27.48260594560405</v>
      </c>
    </row>
    <row r="28" spans="1:14" hidden="1" x14ac:dyDescent="0.25">
      <c r="B28" s="8" t="s">
        <v>29</v>
      </c>
      <c r="C28" s="13">
        <v>2207</v>
      </c>
      <c r="D28" s="2">
        <v>52.086717019022998</v>
      </c>
      <c r="E28" s="9">
        <f t="shared" si="0"/>
        <v>114955.38446098375</v>
      </c>
      <c r="F28" s="4" t="s">
        <v>240</v>
      </c>
      <c r="G28" s="4">
        <v>2</v>
      </c>
      <c r="H28" s="13">
        <v>-3.3874999999999995E-2</v>
      </c>
      <c r="I28" s="13">
        <f t="shared" si="1"/>
        <v>-74.762124999999983</v>
      </c>
      <c r="J28" s="4" t="s">
        <v>242</v>
      </c>
      <c r="K28" s="4">
        <v>4</v>
      </c>
      <c r="L28" s="13">
        <v>0.35611300000000001</v>
      </c>
      <c r="M28" s="13">
        <f t="shared" si="2"/>
        <v>785.94139100000007</v>
      </c>
      <c r="N28" s="13">
        <v>18.214771182600817</v>
      </c>
    </row>
    <row r="29" spans="1:14" hidden="1" x14ac:dyDescent="0.25">
      <c r="B29" s="8" t="s">
        <v>32</v>
      </c>
      <c r="C29" s="13">
        <v>1885</v>
      </c>
      <c r="D29" s="2">
        <v>53.155023708523501</v>
      </c>
      <c r="E29" s="9">
        <f t="shared" si="0"/>
        <v>100197.2196905668</v>
      </c>
      <c r="F29" s="4" t="s">
        <v>239</v>
      </c>
      <c r="G29" s="4">
        <v>3</v>
      </c>
      <c r="H29" s="13">
        <v>-7.7474000000000001E-2</v>
      </c>
      <c r="I29" s="13">
        <f t="shared" si="1"/>
        <v>-146.03849</v>
      </c>
      <c r="J29" s="4" t="s">
        <v>242</v>
      </c>
      <c r="K29" s="4">
        <v>4</v>
      </c>
      <c r="L29" s="13">
        <v>0.327565</v>
      </c>
      <c r="M29" s="13">
        <f t="shared" si="2"/>
        <v>617.46002499999997</v>
      </c>
      <c r="N29" s="13">
        <v>2.8647214854111409</v>
      </c>
    </row>
    <row r="30" spans="1:14" hidden="1" x14ac:dyDescent="0.25">
      <c r="B30" s="8" t="s">
        <v>49</v>
      </c>
      <c r="C30" s="13">
        <v>976</v>
      </c>
      <c r="D30" s="2">
        <v>52.9334144043466</v>
      </c>
      <c r="E30" s="9">
        <f t="shared" si="0"/>
        <v>51663.012458642283</v>
      </c>
      <c r="F30" s="4" t="s">
        <v>239</v>
      </c>
      <c r="G30" s="4">
        <v>3</v>
      </c>
      <c r="H30" s="13">
        <v>-0.382745</v>
      </c>
      <c r="I30" s="13">
        <f t="shared" si="1"/>
        <v>-373.55912000000001</v>
      </c>
      <c r="J30" s="4" t="s">
        <v>242</v>
      </c>
      <c r="K30" s="4">
        <v>4</v>
      </c>
      <c r="L30" s="13">
        <v>0.32251800000000003</v>
      </c>
      <c r="M30" s="13">
        <f t="shared" si="2"/>
        <v>314.77756800000003</v>
      </c>
      <c r="N30" s="13">
        <v>11.885245901639344</v>
      </c>
    </row>
    <row r="31" spans="1:14" hidden="1" x14ac:dyDescent="0.25">
      <c r="B31" s="8" t="s">
        <v>33</v>
      </c>
      <c r="C31" s="13">
        <v>21699</v>
      </c>
      <c r="D31" s="2">
        <v>54.493081856632699</v>
      </c>
      <c r="E31" s="9">
        <f t="shared" si="0"/>
        <v>1182445.383207073</v>
      </c>
      <c r="F31" s="4" t="s">
        <v>240</v>
      </c>
      <c r="G31" s="4">
        <v>2</v>
      </c>
      <c r="H31" s="13">
        <v>-0.36477599999999999</v>
      </c>
      <c r="I31" s="13">
        <f t="shared" si="1"/>
        <v>-7915.2744240000002</v>
      </c>
      <c r="J31" s="4" t="s">
        <v>239</v>
      </c>
      <c r="K31" s="4">
        <v>3</v>
      </c>
      <c r="L31" s="13">
        <v>0.355798</v>
      </c>
      <c r="M31" s="13">
        <f t="shared" si="2"/>
        <v>7720.4608020000005</v>
      </c>
      <c r="N31" s="13">
        <v>7.1984884096041295</v>
      </c>
    </row>
    <row r="32" spans="1:14" hidden="1" x14ac:dyDescent="0.25">
      <c r="B32" s="8" t="s">
        <v>80</v>
      </c>
      <c r="C32" s="13">
        <v>1215</v>
      </c>
      <c r="D32" s="2">
        <v>51.945904351962298</v>
      </c>
      <c r="E32" s="9">
        <f t="shared" si="0"/>
        <v>63114.273787634193</v>
      </c>
      <c r="F32" s="4" t="s">
        <v>239</v>
      </c>
      <c r="G32" s="4">
        <v>3</v>
      </c>
      <c r="H32" s="13">
        <v>0.53979599999999994</v>
      </c>
      <c r="I32" s="13">
        <f t="shared" si="1"/>
        <v>655.85213999999996</v>
      </c>
      <c r="J32" s="4" t="s">
        <v>242</v>
      </c>
      <c r="K32" s="4">
        <v>4</v>
      </c>
      <c r="L32" s="13">
        <v>0.31141200000000002</v>
      </c>
      <c r="M32" s="13">
        <f t="shared" si="2"/>
        <v>378.36558000000002</v>
      </c>
      <c r="N32" s="13">
        <v>0</v>
      </c>
    </row>
    <row r="33" spans="2:14" hidden="1" x14ac:dyDescent="0.25">
      <c r="B33" s="8" t="s">
        <v>82</v>
      </c>
      <c r="C33" s="13">
        <v>5082</v>
      </c>
      <c r="D33" s="2">
        <v>51.4706511425846</v>
      </c>
      <c r="E33" s="9">
        <f t="shared" si="0"/>
        <v>261573.84910661494</v>
      </c>
      <c r="F33" s="4" t="s">
        <v>240</v>
      </c>
      <c r="G33" s="4">
        <v>2</v>
      </c>
      <c r="H33" s="13">
        <v>0.17305999999999999</v>
      </c>
      <c r="I33" s="13">
        <f t="shared" si="1"/>
        <v>879.49091999999996</v>
      </c>
      <c r="J33" s="4" t="s">
        <v>239</v>
      </c>
      <c r="K33" s="4">
        <v>3</v>
      </c>
      <c r="L33" s="13">
        <v>0.37079800000000002</v>
      </c>
      <c r="M33" s="13">
        <f t="shared" si="2"/>
        <v>1884.395436</v>
      </c>
      <c r="N33" s="13">
        <v>6.9657615112160567</v>
      </c>
    </row>
    <row r="34" spans="2:14" hidden="1" x14ac:dyDescent="0.25">
      <c r="B34" s="8" t="s">
        <v>83</v>
      </c>
      <c r="C34" s="13">
        <v>1317</v>
      </c>
      <c r="D34" s="2">
        <v>53.1187097394576</v>
      </c>
      <c r="E34" s="9">
        <f t="shared" si="0"/>
        <v>69957.340726865659</v>
      </c>
      <c r="F34" s="4" t="s">
        <v>239</v>
      </c>
      <c r="G34" s="4">
        <v>3</v>
      </c>
      <c r="H34" s="13">
        <v>-0.29707899999999998</v>
      </c>
      <c r="I34" s="13">
        <f t="shared" si="1"/>
        <v>-391.25304299999999</v>
      </c>
      <c r="J34" s="4" t="s">
        <v>242</v>
      </c>
      <c r="K34" s="4">
        <v>4</v>
      </c>
      <c r="L34" s="13">
        <v>0.30913800000000002</v>
      </c>
      <c r="M34" s="13">
        <f t="shared" si="2"/>
        <v>407.13474600000001</v>
      </c>
      <c r="N34" s="13">
        <v>0</v>
      </c>
    </row>
    <row r="35" spans="2:14" hidden="1" x14ac:dyDescent="0.25">
      <c r="B35" s="8" t="s">
        <v>87</v>
      </c>
      <c r="C35" s="13">
        <v>2846</v>
      </c>
      <c r="D35" s="2">
        <v>51.286177872811301</v>
      </c>
      <c r="E35" s="9">
        <f t="shared" si="0"/>
        <v>145960.46222602096</v>
      </c>
      <c r="F35" s="4" t="s">
        <v>240</v>
      </c>
      <c r="G35" s="4">
        <v>2</v>
      </c>
      <c r="H35" s="13">
        <v>3.5364E-2</v>
      </c>
      <c r="I35" s="13">
        <f t="shared" si="1"/>
        <v>100.645944</v>
      </c>
      <c r="J35" s="4" t="s">
        <v>239</v>
      </c>
      <c r="K35" s="4">
        <v>3</v>
      </c>
      <c r="L35" s="13">
        <v>0.37598500000000001</v>
      </c>
      <c r="M35" s="13">
        <f t="shared" si="2"/>
        <v>1070.05331</v>
      </c>
      <c r="N35" s="13">
        <v>8.6437104708362611</v>
      </c>
    </row>
    <row r="36" spans="2:14" hidden="1" x14ac:dyDescent="0.25">
      <c r="B36" s="8" t="s">
        <v>58</v>
      </c>
      <c r="C36" s="13">
        <v>2820</v>
      </c>
      <c r="D36" s="2">
        <v>51.765997744259401</v>
      </c>
      <c r="E36" s="9">
        <f t="shared" si="0"/>
        <v>145980.11363881151</v>
      </c>
      <c r="F36" s="4" t="s">
        <v>240</v>
      </c>
      <c r="G36" s="4">
        <v>2</v>
      </c>
      <c r="H36" s="13">
        <v>0.22008899999999998</v>
      </c>
      <c r="I36" s="13">
        <f t="shared" si="1"/>
        <v>620.65097999999989</v>
      </c>
      <c r="J36" s="4" t="s">
        <v>239</v>
      </c>
      <c r="K36" s="4">
        <v>3</v>
      </c>
      <c r="L36" s="13">
        <v>0.33457500000000001</v>
      </c>
      <c r="M36" s="13">
        <f t="shared" si="2"/>
        <v>943.50150000000008</v>
      </c>
      <c r="N36" s="13">
        <v>0.31914893617021273</v>
      </c>
    </row>
    <row r="37" spans="2:14" hidden="1" x14ac:dyDescent="0.25">
      <c r="B37" s="8" t="s">
        <v>59</v>
      </c>
      <c r="C37" s="13">
        <v>1382</v>
      </c>
      <c r="D37" s="2">
        <v>53.012809030762497</v>
      </c>
      <c r="E37" s="9">
        <f t="shared" si="0"/>
        <v>73263.702080513773</v>
      </c>
      <c r="F37" s="4" t="s">
        <v>239</v>
      </c>
      <c r="G37" s="4">
        <v>3</v>
      </c>
      <c r="H37" s="13">
        <v>-0.14577099999999998</v>
      </c>
      <c r="I37" s="13">
        <f t="shared" si="1"/>
        <v>-201.45552199999997</v>
      </c>
      <c r="J37" s="4" t="s">
        <v>242</v>
      </c>
      <c r="K37" s="4">
        <v>4</v>
      </c>
      <c r="L37" s="13">
        <v>0.31780599999999998</v>
      </c>
      <c r="M37" s="13">
        <f t="shared" si="2"/>
        <v>439.20789199999996</v>
      </c>
      <c r="N37" s="13">
        <v>2.3154848046309695</v>
      </c>
    </row>
    <row r="38" spans="2:14" hidden="1" x14ac:dyDescent="0.25">
      <c r="B38" s="8" t="s">
        <v>69</v>
      </c>
      <c r="C38" s="13">
        <v>3315</v>
      </c>
      <c r="D38" s="2">
        <v>51.113183552023401</v>
      </c>
      <c r="E38" s="9">
        <f t="shared" si="0"/>
        <v>169440.20347495758</v>
      </c>
      <c r="F38" s="4" t="s">
        <v>240</v>
      </c>
      <c r="G38" s="4">
        <v>2</v>
      </c>
      <c r="H38" s="13">
        <v>0.30505399999999999</v>
      </c>
      <c r="I38" s="13">
        <f t="shared" si="1"/>
        <v>1011.25401</v>
      </c>
      <c r="J38" s="4" t="s">
        <v>242</v>
      </c>
      <c r="K38" s="4">
        <v>4</v>
      </c>
      <c r="L38" s="13">
        <v>0.33766200000000002</v>
      </c>
      <c r="M38" s="13">
        <f t="shared" si="2"/>
        <v>1119.34953</v>
      </c>
      <c r="N38" s="13">
        <v>38.672699849170442</v>
      </c>
    </row>
    <row r="39" spans="2:14" hidden="1" x14ac:dyDescent="0.25">
      <c r="B39" s="8" t="s">
        <v>94</v>
      </c>
      <c r="C39" s="13">
        <v>6451</v>
      </c>
      <c r="D39" s="2">
        <v>51.663213476628101</v>
      </c>
      <c r="E39" s="9">
        <f t="shared" si="0"/>
        <v>333279.3901377279</v>
      </c>
      <c r="F39" s="4" t="s">
        <v>240</v>
      </c>
      <c r="G39" s="4">
        <v>2</v>
      </c>
      <c r="H39" s="13">
        <v>-3.7401999999999998E-2</v>
      </c>
      <c r="I39" s="13">
        <f t="shared" si="1"/>
        <v>-241.28030199999998</v>
      </c>
      <c r="J39" s="4" t="s">
        <v>242</v>
      </c>
      <c r="K39" s="4">
        <v>4</v>
      </c>
      <c r="L39" s="13">
        <v>0.31609300000000001</v>
      </c>
      <c r="M39" s="13">
        <f t="shared" si="2"/>
        <v>2039.115943</v>
      </c>
      <c r="N39" s="13">
        <v>36.149434196248642</v>
      </c>
    </row>
    <row r="40" spans="2:14" hidden="1" x14ac:dyDescent="0.25">
      <c r="B40" s="8" t="s">
        <v>98</v>
      </c>
      <c r="C40" s="13">
        <v>6111</v>
      </c>
      <c r="D40" s="2">
        <v>50.706903317766901</v>
      </c>
      <c r="E40" s="9">
        <f t="shared" si="0"/>
        <v>309869.88617487351</v>
      </c>
      <c r="F40" s="4" t="s">
        <v>240</v>
      </c>
      <c r="G40" s="4">
        <v>2</v>
      </c>
      <c r="H40" s="13">
        <v>0.58187699999999998</v>
      </c>
      <c r="I40" s="13">
        <f t="shared" si="1"/>
        <v>3555.8503470000001</v>
      </c>
      <c r="J40" s="4" t="s">
        <v>239</v>
      </c>
      <c r="K40" s="4">
        <v>3</v>
      </c>
      <c r="L40" s="13">
        <v>0.32787500000000003</v>
      </c>
      <c r="M40" s="13">
        <f t="shared" si="2"/>
        <v>2003.6441250000003</v>
      </c>
      <c r="N40" s="13">
        <v>15.283914252986419</v>
      </c>
    </row>
    <row r="41" spans="2:14" hidden="1" x14ac:dyDescent="0.25">
      <c r="B41" s="8" t="s">
        <v>100</v>
      </c>
      <c r="C41" s="13">
        <v>9760</v>
      </c>
      <c r="D41" s="2">
        <v>53.719169013877803</v>
      </c>
      <c r="E41" s="9">
        <f t="shared" si="0"/>
        <v>524299.08957544737</v>
      </c>
      <c r="F41" s="4" t="s">
        <v>239</v>
      </c>
      <c r="G41" s="4">
        <v>3</v>
      </c>
      <c r="H41" s="13">
        <v>-7.3047000000000001E-2</v>
      </c>
      <c r="I41" s="13">
        <f t="shared" si="1"/>
        <v>-712.93871999999999</v>
      </c>
      <c r="J41" s="4" t="s">
        <v>242</v>
      </c>
      <c r="K41" s="4">
        <v>4</v>
      </c>
      <c r="L41" s="13">
        <v>0.350601</v>
      </c>
      <c r="M41" s="13">
        <f t="shared" si="2"/>
        <v>3421.8657600000001</v>
      </c>
      <c r="N41" s="13">
        <v>2.622950819672131</v>
      </c>
    </row>
    <row r="42" spans="2:14" hidden="1" x14ac:dyDescent="0.25">
      <c r="B42" s="8" t="s">
        <v>176</v>
      </c>
      <c r="C42" s="13">
        <v>6105</v>
      </c>
      <c r="D42" s="2">
        <v>52.068929201540001</v>
      </c>
      <c r="E42" s="9">
        <f t="shared" si="0"/>
        <v>317880.81277540169</v>
      </c>
      <c r="F42" s="4" t="s">
        <v>240</v>
      </c>
      <c r="G42" s="4">
        <v>2</v>
      </c>
      <c r="H42" s="13">
        <v>0.20180599999999999</v>
      </c>
      <c r="I42" s="13">
        <f t="shared" si="1"/>
        <v>1232.0256299999999</v>
      </c>
      <c r="J42" s="4" t="s">
        <v>239</v>
      </c>
      <c r="K42" s="4">
        <v>3</v>
      </c>
      <c r="L42" s="13">
        <v>0.32804899999999998</v>
      </c>
      <c r="M42" s="13">
        <f t="shared" si="2"/>
        <v>2002.7391449999998</v>
      </c>
      <c r="N42" s="13">
        <v>19.131859131859134</v>
      </c>
    </row>
    <row r="43" spans="2:14" hidden="1" x14ac:dyDescent="0.25">
      <c r="B43" s="8" t="s">
        <v>107</v>
      </c>
      <c r="C43" s="13">
        <v>4065</v>
      </c>
      <c r="D43" s="2">
        <v>49.620612230534803</v>
      </c>
      <c r="E43" s="9">
        <f t="shared" si="0"/>
        <v>201707.78871712397</v>
      </c>
      <c r="F43" s="4" t="s">
        <v>240</v>
      </c>
      <c r="G43" s="4">
        <v>2</v>
      </c>
      <c r="H43" s="13">
        <v>0.41293199999999997</v>
      </c>
      <c r="I43" s="13">
        <f t="shared" si="1"/>
        <v>1678.5685799999999</v>
      </c>
      <c r="J43" s="4" t="s">
        <v>239</v>
      </c>
      <c r="K43" s="4">
        <v>3</v>
      </c>
      <c r="L43" s="13">
        <v>0.32457900000000001</v>
      </c>
      <c r="M43" s="13">
        <f t="shared" si="2"/>
        <v>1319.4136350000001</v>
      </c>
      <c r="N43" s="13">
        <v>36.924969249692495</v>
      </c>
    </row>
    <row r="44" spans="2:14" hidden="1" x14ac:dyDescent="0.25">
      <c r="B44" s="8" t="s">
        <v>112</v>
      </c>
      <c r="C44" s="13">
        <v>13308</v>
      </c>
      <c r="D44" s="2">
        <v>51.436762693575197</v>
      </c>
      <c r="E44" s="9">
        <f t="shared" si="0"/>
        <v>684520.4379260987</v>
      </c>
      <c r="F44" s="4" t="s">
        <v>242</v>
      </c>
      <c r="G44" s="4">
        <v>4</v>
      </c>
      <c r="H44" s="13">
        <v>0.62132999999999994</v>
      </c>
      <c r="I44" s="13">
        <f t="shared" si="1"/>
        <v>8268.6596399999999</v>
      </c>
      <c r="J44" s="4" t="s">
        <v>243</v>
      </c>
      <c r="K44" s="4">
        <v>5</v>
      </c>
      <c r="L44" s="13">
        <v>0.32349699999999998</v>
      </c>
      <c r="M44" s="13">
        <f t="shared" si="2"/>
        <v>4305.0980759999993</v>
      </c>
      <c r="N44" s="13">
        <v>4.5686804929365801</v>
      </c>
    </row>
    <row r="45" spans="2:14" hidden="1" x14ac:dyDescent="0.25">
      <c r="B45" s="8" t="s">
        <v>119</v>
      </c>
      <c r="C45" s="13">
        <v>650</v>
      </c>
      <c r="D45" s="2">
        <v>55.706523822909503</v>
      </c>
      <c r="E45" s="9">
        <f t="shared" si="0"/>
        <v>36209.240484891176</v>
      </c>
      <c r="F45" s="4" t="s">
        <v>240</v>
      </c>
      <c r="G45" s="4">
        <v>2</v>
      </c>
      <c r="H45" s="13">
        <v>-0.75563199999999997</v>
      </c>
      <c r="I45" s="13">
        <f t="shared" si="1"/>
        <v>-491.16079999999999</v>
      </c>
      <c r="J45" s="4" t="s">
        <v>242</v>
      </c>
      <c r="K45" s="4">
        <v>4</v>
      </c>
      <c r="L45" s="13">
        <v>0.34168199999999999</v>
      </c>
      <c r="M45" s="13">
        <f t="shared" si="2"/>
        <v>222.0933</v>
      </c>
      <c r="N45" s="13">
        <v>0.46153846153846156</v>
      </c>
    </row>
    <row r="46" spans="2:14" hidden="1" x14ac:dyDescent="0.25">
      <c r="B46" s="8" t="s">
        <v>137</v>
      </c>
      <c r="C46" s="13">
        <v>9350</v>
      </c>
      <c r="D46" s="2">
        <v>52.067294873091903</v>
      </c>
      <c r="E46" s="9">
        <f t="shared" si="0"/>
        <v>486829.20706340927</v>
      </c>
      <c r="F46" s="4" t="s">
        <v>240</v>
      </c>
      <c r="G46" s="4">
        <v>2</v>
      </c>
      <c r="H46" s="13">
        <v>0.116309</v>
      </c>
      <c r="I46" s="13">
        <f t="shared" si="1"/>
        <v>1087.4891499999999</v>
      </c>
      <c r="J46" s="4" t="s">
        <v>242</v>
      </c>
      <c r="K46" s="4">
        <v>4</v>
      </c>
      <c r="L46" s="13">
        <v>0.35743000000000003</v>
      </c>
      <c r="M46" s="13">
        <f t="shared" si="2"/>
        <v>3341.9705000000004</v>
      </c>
      <c r="N46" s="13">
        <v>35.026737967914443</v>
      </c>
    </row>
    <row r="47" spans="2:14" hidden="1" x14ac:dyDescent="0.25">
      <c r="B47" s="8" t="s">
        <v>138</v>
      </c>
      <c r="C47" s="13">
        <v>4627</v>
      </c>
      <c r="D47" s="2">
        <v>52.113316475950398</v>
      </c>
      <c r="E47" s="9">
        <f t="shared" si="0"/>
        <v>241128.31533422248</v>
      </c>
      <c r="F47" s="4" t="s">
        <v>240</v>
      </c>
      <c r="G47" s="4">
        <v>2</v>
      </c>
      <c r="H47" s="13">
        <v>-8.6591000000000001E-2</v>
      </c>
      <c r="I47" s="13">
        <f t="shared" si="1"/>
        <v>-400.65655700000002</v>
      </c>
      <c r="J47" s="4" t="s">
        <v>239</v>
      </c>
      <c r="K47" s="4">
        <v>3</v>
      </c>
      <c r="L47" s="13">
        <v>0.35149200000000003</v>
      </c>
      <c r="M47" s="13">
        <f t="shared" si="2"/>
        <v>1626.3534840000002</v>
      </c>
      <c r="N47" s="13">
        <v>5.4462934947049924</v>
      </c>
    </row>
    <row r="48" spans="2:14" hidden="1" x14ac:dyDescent="0.25">
      <c r="B48" s="8" t="s">
        <v>147</v>
      </c>
      <c r="C48" s="13">
        <v>1270</v>
      </c>
      <c r="D48" s="2">
        <v>52.4073335440848</v>
      </c>
      <c r="E48" s="9">
        <f t="shared" si="0"/>
        <v>66557.313600987691</v>
      </c>
      <c r="F48" s="4" t="s">
        <v>240</v>
      </c>
      <c r="G48" s="4">
        <v>2</v>
      </c>
      <c r="H48" s="13">
        <v>0.243255</v>
      </c>
      <c r="I48" s="13">
        <f t="shared" si="1"/>
        <v>308.93385000000001</v>
      </c>
      <c r="J48" s="4" t="s">
        <v>242</v>
      </c>
      <c r="K48" s="4">
        <v>4</v>
      </c>
      <c r="L48" s="13">
        <v>0.32223499999999999</v>
      </c>
      <c r="M48" s="13">
        <f t="shared" si="2"/>
        <v>409.23845</v>
      </c>
      <c r="N48" s="13">
        <v>51.653543307086615</v>
      </c>
    </row>
    <row r="49" spans="2:14" hidden="1" x14ac:dyDescent="0.25">
      <c r="B49" s="8" t="s">
        <v>154</v>
      </c>
      <c r="C49" s="13">
        <v>3606</v>
      </c>
      <c r="D49" s="2">
        <v>52.550541963511101</v>
      </c>
      <c r="E49" s="9">
        <f t="shared" si="0"/>
        <v>189497.25432042102</v>
      </c>
      <c r="F49" s="4" t="s">
        <v>239</v>
      </c>
      <c r="G49" s="4">
        <v>3</v>
      </c>
      <c r="H49" s="13">
        <v>6.8495E-2</v>
      </c>
      <c r="I49" s="13">
        <f t="shared" si="1"/>
        <v>246.99297000000001</v>
      </c>
      <c r="J49" s="4" t="s">
        <v>242</v>
      </c>
      <c r="K49" s="4">
        <v>4</v>
      </c>
      <c r="L49" s="13">
        <v>0.34632299999999999</v>
      </c>
      <c r="M49" s="13">
        <f t="shared" si="2"/>
        <v>1248.8407379999999</v>
      </c>
      <c r="N49" s="13">
        <v>11.785912368275097</v>
      </c>
    </row>
    <row r="50" spans="2:14" hidden="1" x14ac:dyDescent="0.25">
      <c r="B50" s="8" t="s">
        <v>158</v>
      </c>
      <c r="C50" s="13">
        <v>975</v>
      </c>
      <c r="D50" s="2">
        <v>54.455134244231502</v>
      </c>
      <c r="E50" s="9">
        <f t="shared" si="0"/>
        <v>53093.755888125714</v>
      </c>
      <c r="F50" s="4" t="s">
        <v>239</v>
      </c>
      <c r="G50" s="4">
        <v>3</v>
      </c>
      <c r="H50" s="13">
        <v>-0.50456599999999996</v>
      </c>
      <c r="I50" s="13">
        <f t="shared" si="1"/>
        <v>-491.95184999999998</v>
      </c>
      <c r="J50" s="4" t="s">
        <v>242</v>
      </c>
      <c r="K50" s="4">
        <v>4</v>
      </c>
      <c r="L50" s="13">
        <v>0.333706</v>
      </c>
      <c r="M50" s="13">
        <f t="shared" si="2"/>
        <v>325.36335000000003</v>
      </c>
      <c r="N50" s="13">
        <v>0</v>
      </c>
    </row>
    <row r="51" spans="2:14" hidden="1" x14ac:dyDescent="0.25">
      <c r="B51" s="8" t="s">
        <v>159</v>
      </c>
      <c r="C51" s="13">
        <v>692</v>
      </c>
      <c r="D51" s="2">
        <v>54.249423002580599</v>
      </c>
      <c r="E51" s="9">
        <f t="shared" si="0"/>
        <v>37540.600717785775</v>
      </c>
      <c r="F51" s="4" t="s">
        <v>239</v>
      </c>
      <c r="G51" s="4">
        <v>3</v>
      </c>
      <c r="H51" s="13">
        <v>-0.47481599999999996</v>
      </c>
      <c r="I51" s="13">
        <f t="shared" si="1"/>
        <v>-328.57267199999995</v>
      </c>
      <c r="J51" s="4" t="s">
        <v>242</v>
      </c>
      <c r="K51" s="4">
        <v>4</v>
      </c>
      <c r="L51" s="13">
        <v>0.32739200000000002</v>
      </c>
      <c r="M51" s="13">
        <f t="shared" si="2"/>
        <v>226.55526400000002</v>
      </c>
      <c r="N51" s="13">
        <v>0</v>
      </c>
    </row>
    <row r="52" spans="2:14" hidden="1" x14ac:dyDescent="0.25">
      <c r="B52" s="8" t="s">
        <v>161</v>
      </c>
      <c r="C52" s="13">
        <v>526</v>
      </c>
      <c r="D52" s="2">
        <v>53.909130642139601</v>
      </c>
      <c r="E52" s="9">
        <f t="shared" si="0"/>
        <v>28356.202717765431</v>
      </c>
      <c r="F52" s="4" t="s">
        <v>239</v>
      </c>
      <c r="G52" s="4">
        <v>3</v>
      </c>
      <c r="H52" s="13">
        <v>7.8453999999999996E-2</v>
      </c>
      <c r="I52" s="13">
        <f t="shared" si="1"/>
        <v>41.266804</v>
      </c>
      <c r="J52" s="4" t="s">
        <v>242</v>
      </c>
      <c r="K52" s="4">
        <v>4</v>
      </c>
      <c r="L52" s="13">
        <v>0.31989299999999998</v>
      </c>
      <c r="M52" s="13">
        <f t="shared" si="2"/>
        <v>168.26371799999998</v>
      </c>
      <c r="N52" s="13">
        <v>0.38022813688212925</v>
      </c>
    </row>
    <row r="53" spans="2:14" hidden="1" x14ac:dyDescent="0.25">
      <c r="B53" s="8" t="s">
        <v>165</v>
      </c>
      <c r="C53" s="13">
        <v>3759</v>
      </c>
      <c r="D53" s="2">
        <v>52.6481084261642</v>
      </c>
      <c r="E53" s="9">
        <f t="shared" si="0"/>
        <v>197904.23957395123</v>
      </c>
      <c r="F53" s="4" t="s">
        <v>239</v>
      </c>
      <c r="G53" s="4">
        <v>3</v>
      </c>
      <c r="H53" s="13">
        <v>-0.17563499999999999</v>
      </c>
      <c r="I53" s="13">
        <f t="shared" si="1"/>
        <v>-660.21196499999996</v>
      </c>
      <c r="J53" s="4" t="s">
        <v>242</v>
      </c>
      <c r="K53" s="4">
        <v>4</v>
      </c>
      <c r="L53" s="13">
        <v>0.34904000000000002</v>
      </c>
      <c r="M53" s="13">
        <f t="shared" si="2"/>
        <v>1312.0413600000002</v>
      </c>
      <c r="N53" s="13">
        <v>20.643788241553604</v>
      </c>
    </row>
    <row r="54" spans="2:14" hidden="1" x14ac:dyDescent="0.25">
      <c r="B54" s="8" t="s">
        <v>167</v>
      </c>
      <c r="C54" s="13">
        <v>3488</v>
      </c>
      <c r="D54" s="2">
        <v>52.863825394460903</v>
      </c>
      <c r="E54" s="9">
        <f t="shared" si="0"/>
        <v>184389.02297587963</v>
      </c>
      <c r="F54" s="4" t="s">
        <v>240</v>
      </c>
      <c r="G54" s="4">
        <v>2</v>
      </c>
      <c r="H54" s="13">
        <v>-0.23583699999999999</v>
      </c>
      <c r="I54" s="13">
        <f t="shared" si="1"/>
        <v>-822.59945599999992</v>
      </c>
      <c r="J54" s="4" t="s">
        <v>239</v>
      </c>
      <c r="K54" s="4">
        <v>3</v>
      </c>
      <c r="L54" s="13">
        <v>0.35260999999999998</v>
      </c>
      <c r="M54" s="13">
        <f t="shared" si="2"/>
        <v>1229.9036799999999</v>
      </c>
      <c r="N54" s="13">
        <v>0.60206422018348627</v>
      </c>
    </row>
    <row r="55" spans="2:14" hidden="1" x14ac:dyDescent="0.25">
      <c r="B55" s="8" t="s">
        <v>172</v>
      </c>
      <c r="C55" s="13">
        <v>749</v>
      </c>
      <c r="D55" s="2">
        <v>52.396567054632399</v>
      </c>
      <c r="E55" s="9">
        <f t="shared" si="0"/>
        <v>39245.02872391967</v>
      </c>
      <c r="F55" s="4" t="s">
        <v>240</v>
      </c>
      <c r="G55" s="4">
        <v>2</v>
      </c>
      <c r="H55" s="13">
        <v>0.40689899999999996</v>
      </c>
      <c r="I55" s="13">
        <f t="shared" si="1"/>
        <v>304.76735099999996</v>
      </c>
      <c r="J55" s="4" t="s">
        <v>239</v>
      </c>
      <c r="K55" s="4">
        <v>3</v>
      </c>
      <c r="L55" s="13">
        <v>0.30318499999999998</v>
      </c>
      <c r="M55" s="13">
        <f t="shared" si="2"/>
        <v>227.08556499999997</v>
      </c>
      <c r="N55" s="13">
        <v>0</v>
      </c>
    </row>
    <row r="56" spans="2:14" hidden="1" x14ac:dyDescent="0.25">
      <c r="B56" s="8" t="s">
        <v>173</v>
      </c>
      <c r="C56" s="13">
        <v>6341</v>
      </c>
      <c r="D56" s="2">
        <v>50.778477471686202</v>
      </c>
      <c r="E56" s="9">
        <f t="shared" si="0"/>
        <v>321986.32564796222</v>
      </c>
      <c r="F56" s="4" t="s">
        <v>240</v>
      </c>
      <c r="G56" s="4">
        <v>2</v>
      </c>
      <c r="H56" s="13">
        <v>0.61647399999999997</v>
      </c>
      <c r="I56" s="13">
        <f t="shared" si="1"/>
        <v>3909.0616339999997</v>
      </c>
      <c r="J56" s="4" t="s">
        <v>239</v>
      </c>
      <c r="K56" s="4">
        <v>3</v>
      </c>
      <c r="L56" s="13">
        <v>0.33916299999999999</v>
      </c>
      <c r="M56" s="13">
        <f t="shared" si="2"/>
        <v>2150.6325830000001</v>
      </c>
      <c r="N56" s="13">
        <v>16.953161961835672</v>
      </c>
    </row>
    <row r="57" spans="2:14" hidden="1" x14ac:dyDescent="0.25">
      <c r="B57" s="8" t="s">
        <v>180</v>
      </c>
      <c r="C57" s="13">
        <v>6830</v>
      </c>
      <c r="D57" s="2">
        <v>53.244628459938603</v>
      </c>
      <c r="E57" s="9">
        <f t="shared" si="0"/>
        <v>363660.81238138065</v>
      </c>
      <c r="F57" s="4" t="s">
        <v>239</v>
      </c>
      <c r="G57" s="4">
        <v>3</v>
      </c>
      <c r="H57" s="13">
        <v>-0.16429199999999999</v>
      </c>
      <c r="I57" s="13">
        <f t="shared" si="1"/>
        <v>-1122.11436</v>
      </c>
      <c r="J57" s="4" t="s">
        <v>242</v>
      </c>
      <c r="K57" s="4">
        <v>4</v>
      </c>
      <c r="L57" s="13">
        <v>0.38556800000000002</v>
      </c>
      <c r="M57" s="13">
        <f t="shared" si="2"/>
        <v>2633.4294400000003</v>
      </c>
      <c r="N57" s="13">
        <v>24.216691068814058</v>
      </c>
    </row>
    <row r="58" spans="2:14" hidden="1" x14ac:dyDescent="0.25">
      <c r="B58" s="8" t="s">
        <v>182</v>
      </c>
      <c r="C58" s="13">
        <v>12672</v>
      </c>
      <c r="D58" s="2">
        <v>52.217448168351602</v>
      </c>
      <c r="E58" s="9">
        <f t="shared" si="0"/>
        <v>661699.50318935153</v>
      </c>
      <c r="F58" s="4" t="s">
        <v>240</v>
      </c>
      <c r="G58" s="4">
        <v>2</v>
      </c>
      <c r="H58" s="13">
        <v>7.5558E-2</v>
      </c>
      <c r="I58" s="13">
        <f t="shared" si="1"/>
        <v>957.47097599999995</v>
      </c>
      <c r="J58" s="4" t="s">
        <v>242</v>
      </c>
      <c r="K58" s="4">
        <v>4</v>
      </c>
      <c r="L58" s="13">
        <v>0.341088</v>
      </c>
      <c r="M58" s="13">
        <f t="shared" si="2"/>
        <v>4322.2671360000004</v>
      </c>
      <c r="N58" s="13">
        <v>9.0119949494949481</v>
      </c>
    </row>
    <row r="59" spans="2:14" hidden="1" x14ac:dyDescent="0.25">
      <c r="B59" s="8" t="s">
        <v>184</v>
      </c>
      <c r="C59" s="13">
        <v>3836</v>
      </c>
      <c r="D59" s="2">
        <v>48.7359645518723</v>
      </c>
      <c r="E59" s="9">
        <f t="shared" si="0"/>
        <v>186951.16002098215</v>
      </c>
      <c r="F59" s="4" t="s">
        <v>240</v>
      </c>
      <c r="G59" s="4">
        <v>2</v>
      </c>
      <c r="H59" s="13">
        <v>1.075963</v>
      </c>
      <c r="I59" s="13">
        <f t="shared" si="1"/>
        <v>4127.3940679999996</v>
      </c>
      <c r="J59" s="4" t="s">
        <v>240</v>
      </c>
      <c r="K59" s="4">
        <v>2</v>
      </c>
      <c r="L59" s="13">
        <v>0.34752</v>
      </c>
      <c r="M59" s="13">
        <f t="shared" si="2"/>
        <v>1333.08672</v>
      </c>
      <c r="N59" s="13">
        <v>24.426485922836289</v>
      </c>
    </row>
    <row r="60" spans="2:14" hidden="1" x14ac:dyDescent="0.25">
      <c r="B60" s="8" t="s">
        <v>185</v>
      </c>
      <c r="C60" s="13">
        <v>3689</v>
      </c>
      <c r="D60" s="2">
        <v>53.474410654861302</v>
      </c>
      <c r="E60" s="9">
        <f t="shared" si="0"/>
        <v>197267.10090578333</v>
      </c>
      <c r="F60" s="4" t="s">
        <v>239</v>
      </c>
      <c r="G60" s="4">
        <v>3</v>
      </c>
      <c r="H60" s="13">
        <v>-0.25590599999999997</v>
      </c>
      <c r="I60" s="13">
        <f t="shared" si="1"/>
        <v>-944.0372339999999</v>
      </c>
      <c r="J60" s="4" t="s">
        <v>242</v>
      </c>
      <c r="K60" s="4">
        <v>4</v>
      </c>
      <c r="L60" s="13">
        <v>0.330376</v>
      </c>
      <c r="M60" s="13">
        <f t="shared" si="2"/>
        <v>1218.7570639999999</v>
      </c>
      <c r="N60" s="13">
        <v>0</v>
      </c>
    </row>
    <row r="61" spans="2:14" hidden="1" x14ac:dyDescent="0.25">
      <c r="B61" s="8" t="s">
        <v>26</v>
      </c>
      <c r="C61" s="13">
        <v>22331</v>
      </c>
      <c r="D61" s="2">
        <v>52.619841699619002</v>
      </c>
      <c r="E61" s="9">
        <f t="shared" si="0"/>
        <v>1175053.6849941919</v>
      </c>
      <c r="F61" s="4" t="s">
        <v>240</v>
      </c>
      <c r="G61" s="4">
        <v>2</v>
      </c>
      <c r="H61" s="13">
        <v>9.7334999999999991E-2</v>
      </c>
      <c r="I61" s="13">
        <f t="shared" si="1"/>
        <v>2173.5878849999999</v>
      </c>
      <c r="J61" s="4" t="s">
        <v>242</v>
      </c>
      <c r="K61" s="4">
        <v>4</v>
      </c>
      <c r="L61" s="13">
        <v>0.336399</v>
      </c>
      <c r="M61" s="13">
        <f t="shared" si="2"/>
        <v>7512.1260689999999</v>
      </c>
      <c r="N61" s="13">
        <v>13.877569298284895</v>
      </c>
    </row>
    <row r="62" spans="2:14" hidden="1" x14ac:dyDescent="0.25">
      <c r="B62" s="8" t="s">
        <v>211</v>
      </c>
      <c r="C62" s="13">
        <v>1187</v>
      </c>
      <c r="D62" s="2">
        <v>53.8373754511084</v>
      </c>
      <c r="E62" s="9">
        <f t="shared" si="0"/>
        <v>63904.964660465674</v>
      </c>
      <c r="F62" s="4" t="s">
        <v>239</v>
      </c>
      <c r="G62" s="4">
        <v>3</v>
      </c>
      <c r="H62" s="13">
        <v>-8.5726999999999998E-2</v>
      </c>
      <c r="I62" s="13">
        <f t="shared" si="1"/>
        <v>-101.757949</v>
      </c>
      <c r="J62" s="4" t="s">
        <v>242</v>
      </c>
      <c r="K62" s="4">
        <v>4</v>
      </c>
      <c r="L62" s="13">
        <v>0.35249900000000001</v>
      </c>
      <c r="M62" s="13">
        <f t="shared" si="2"/>
        <v>418.416313</v>
      </c>
      <c r="N62" s="13">
        <v>0</v>
      </c>
    </row>
    <row r="63" spans="2:14" hidden="1" x14ac:dyDescent="0.25">
      <c r="B63" s="8" t="s">
        <v>212</v>
      </c>
      <c r="C63" s="13">
        <v>9871</v>
      </c>
      <c r="D63" s="2">
        <v>52.366792579385802</v>
      </c>
      <c r="E63" s="9">
        <f t="shared" si="0"/>
        <v>516912.60955111723</v>
      </c>
      <c r="F63" s="4" t="s">
        <v>240</v>
      </c>
      <c r="G63" s="4">
        <v>2</v>
      </c>
      <c r="H63" s="13">
        <v>4.3071999999999999E-2</v>
      </c>
      <c r="I63" s="13">
        <f t="shared" si="1"/>
        <v>425.16371199999998</v>
      </c>
      <c r="J63" s="4" t="s">
        <v>242</v>
      </c>
      <c r="K63" s="4">
        <v>4</v>
      </c>
      <c r="L63" s="13">
        <v>0.33848800000000001</v>
      </c>
      <c r="M63" s="13">
        <f t="shared" si="2"/>
        <v>3341.215048</v>
      </c>
      <c r="N63" s="13">
        <v>9.1378786343835472</v>
      </c>
    </row>
    <row r="64" spans="2:14" hidden="1" x14ac:dyDescent="0.25">
      <c r="B64" s="8" t="s">
        <v>214</v>
      </c>
      <c r="C64" s="13">
        <v>6476</v>
      </c>
      <c r="D64" s="2">
        <v>52.251099553055703</v>
      </c>
      <c r="E64" s="9">
        <f t="shared" si="0"/>
        <v>338378.12070558872</v>
      </c>
      <c r="F64" s="4" t="s">
        <v>240</v>
      </c>
      <c r="G64" s="4">
        <v>2</v>
      </c>
      <c r="H64" s="13">
        <v>0.32319100000000001</v>
      </c>
      <c r="I64" s="13">
        <f t="shared" si="1"/>
        <v>2092.9849159999999</v>
      </c>
      <c r="J64" s="4" t="s">
        <v>239</v>
      </c>
      <c r="K64" s="4">
        <v>3</v>
      </c>
      <c r="L64" s="13">
        <v>0.29107300000000003</v>
      </c>
      <c r="M64" s="13">
        <f t="shared" si="2"/>
        <v>1884.9887480000002</v>
      </c>
      <c r="N64" s="13">
        <v>1.8066707844348364</v>
      </c>
    </row>
    <row r="65" spans="1:14" hidden="1" x14ac:dyDescent="0.25">
      <c r="B65" s="8" t="s">
        <v>217</v>
      </c>
      <c r="C65" s="13">
        <v>1570</v>
      </c>
      <c r="D65" s="2">
        <v>53.531802284579399</v>
      </c>
      <c r="E65" s="9">
        <f t="shared" si="0"/>
        <v>84044.929586789658</v>
      </c>
      <c r="F65" s="4" t="s">
        <v>239</v>
      </c>
      <c r="G65" s="4">
        <v>3</v>
      </c>
      <c r="H65" s="13">
        <v>-0.10925</v>
      </c>
      <c r="I65" s="13">
        <f t="shared" si="1"/>
        <v>-171.52250000000001</v>
      </c>
      <c r="J65" s="4" t="s">
        <v>242</v>
      </c>
      <c r="K65" s="4">
        <v>4</v>
      </c>
      <c r="L65" s="13">
        <v>0.40729500000000002</v>
      </c>
      <c r="M65" s="13">
        <f t="shared" si="2"/>
        <v>639.45315000000005</v>
      </c>
      <c r="N65" s="13">
        <v>8.8535031847133752</v>
      </c>
    </row>
    <row r="66" spans="1:14" hidden="1" x14ac:dyDescent="0.25">
      <c r="B66" s="8" t="s">
        <v>218</v>
      </c>
      <c r="C66" s="13">
        <v>1312</v>
      </c>
      <c r="D66" s="2">
        <v>47.310591679785098</v>
      </c>
      <c r="E66" s="9">
        <f t="shared" si="0"/>
        <v>62071.496283878048</v>
      </c>
      <c r="F66" s="4" t="s">
        <v>241</v>
      </c>
      <c r="G66" s="4">
        <v>1</v>
      </c>
      <c r="H66" s="13">
        <v>0.65977299999999994</v>
      </c>
      <c r="I66" s="13">
        <f t="shared" si="1"/>
        <v>865.62217599999997</v>
      </c>
      <c r="J66" s="4" t="s">
        <v>239</v>
      </c>
      <c r="K66" s="4">
        <v>3</v>
      </c>
      <c r="L66" s="13">
        <v>0.32162400000000002</v>
      </c>
      <c r="M66" s="13">
        <f t="shared" si="2"/>
        <v>421.97068800000005</v>
      </c>
      <c r="N66" s="13">
        <v>0</v>
      </c>
    </row>
    <row r="67" spans="1:14" hidden="1" x14ac:dyDescent="0.25">
      <c r="B67" s="8" t="s">
        <v>221</v>
      </c>
      <c r="C67" s="13">
        <v>3375</v>
      </c>
      <c r="D67" s="2">
        <v>53.589464586398499</v>
      </c>
      <c r="E67" s="9">
        <f t="shared" si="0"/>
        <v>180864.44297909492</v>
      </c>
      <c r="F67" s="4" t="s">
        <v>239</v>
      </c>
      <c r="G67" s="4">
        <v>3</v>
      </c>
      <c r="H67" s="13">
        <v>-0.32852799999999999</v>
      </c>
      <c r="I67" s="13">
        <f t="shared" si="1"/>
        <v>-1108.7819999999999</v>
      </c>
      <c r="J67" s="4" t="s">
        <v>242</v>
      </c>
      <c r="K67" s="4">
        <v>4</v>
      </c>
      <c r="L67" s="13">
        <v>0.30729400000000001</v>
      </c>
      <c r="M67" s="13">
        <f t="shared" si="2"/>
        <v>1037.11725</v>
      </c>
      <c r="N67" s="13">
        <v>44.711111111111116</v>
      </c>
    </row>
    <row r="68" spans="1:14" hidden="1" x14ac:dyDescent="0.25">
      <c r="B68" s="8" t="s">
        <v>226</v>
      </c>
      <c r="C68" s="13">
        <v>4647</v>
      </c>
      <c r="D68" s="2">
        <v>51.238189299383698</v>
      </c>
      <c r="E68" s="9">
        <f t="shared" ref="E68:E131" si="3">+C68*D68</f>
        <v>238103.86567423603</v>
      </c>
      <c r="F68" s="4" t="s">
        <v>240</v>
      </c>
      <c r="G68" s="4">
        <v>2</v>
      </c>
      <c r="H68" s="13">
        <v>0.29963200000000001</v>
      </c>
      <c r="I68" s="13">
        <f t="shared" ref="I68:I131" si="4">+C68*H68</f>
        <v>1392.3899040000001</v>
      </c>
      <c r="J68" s="4" t="s">
        <v>239</v>
      </c>
      <c r="K68" s="4">
        <v>3</v>
      </c>
      <c r="L68" s="13">
        <v>0.31183899999999998</v>
      </c>
      <c r="M68" s="13">
        <f t="shared" ref="M68:M131" si="5">+L68*C68</f>
        <v>1449.1158329999998</v>
      </c>
      <c r="N68" s="13">
        <v>11.319130621906606</v>
      </c>
    </row>
    <row r="69" spans="1:14" x14ac:dyDescent="0.25">
      <c r="A69" s="12" t="s">
        <v>13</v>
      </c>
      <c r="B69" s="12" t="s">
        <v>13</v>
      </c>
      <c r="C69" s="14">
        <v>492577</v>
      </c>
      <c r="D69" s="20">
        <f>+E69/C69</f>
        <v>53.746466688944167</v>
      </c>
      <c r="E69" s="15">
        <f>+SUM(E70:E93)</f>
        <v>26474273.322240051</v>
      </c>
      <c r="F69" s="19" t="s">
        <v>267</v>
      </c>
      <c r="G69" s="19">
        <f>+_xlfn.MODE.SNGL(G70:G93)</f>
        <v>2</v>
      </c>
      <c r="H69" s="16">
        <f>+I69/C69</f>
        <v>0.17229943261865657</v>
      </c>
      <c r="I69" s="15">
        <f>+SUM(I70:I93)</f>
        <v>84870.737620999993</v>
      </c>
      <c r="J69" s="19" t="s">
        <v>239</v>
      </c>
      <c r="K69" s="19">
        <f>+_xlfn.MODE.SNGL(K70:K93)</f>
        <v>3</v>
      </c>
      <c r="L69" s="16">
        <f>+M69/C69</f>
        <v>0.34201090704397485</v>
      </c>
      <c r="M69" s="15">
        <f>+SUM(M70:M93)</f>
        <v>168466.70655900001</v>
      </c>
      <c r="N69" s="17">
        <f>+AVERAGE(N70:N93)</f>
        <v>17.268396331602116</v>
      </c>
    </row>
    <row r="70" spans="1:14" hidden="1" x14ac:dyDescent="0.25">
      <c r="B70" s="8" t="s">
        <v>11</v>
      </c>
      <c r="C70" s="13">
        <v>9170</v>
      </c>
      <c r="D70" s="2">
        <v>51.505070239246997</v>
      </c>
      <c r="E70" s="9">
        <f t="shared" si="3"/>
        <v>472301.49409389496</v>
      </c>
      <c r="F70" s="4" t="s">
        <v>240</v>
      </c>
      <c r="G70" s="4">
        <v>2</v>
      </c>
      <c r="H70" s="13">
        <v>0.411887</v>
      </c>
      <c r="I70" s="13">
        <f t="shared" si="4"/>
        <v>3777.0037900000002</v>
      </c>
      <c r="J70" s="4" t="s">
        <v>239</v>
      </c>
      <c r="K70" s="4">
        <v>3</v>
      </c>
      <c r="L70" s="13">
        <v>0.29580000000000001</v>
      </c>
      <c r="M70" s="13">
        <f t="shared" si="5"/>
        <v>2712.4859999999999</v>
      </c>
      <c r="N70" s="13">
        <v>14.100327153762269</v>
      </c>
    </row>
    <row r="71" spans="1:14" hidden="1" x14ac:dyDescent="0.25">
      <c r="B71" s="8" t="s">
        <v>40</v>
      </c>
      <c r="C71" s="13">
        <v>29742</v>
      </c>
      <c r="D71" s="2">
        <v>53.9876210568804</v>
      </c>
      <c r="E71" s="9">
        <f t="shared" si="3"/>
        <v>1605699.8254737367</v>
      </c>
      <c r="F71" s="4" t="s">
        <v>239</v>
      </c>
      <c r="G71" s="4">
        <v>3</v>
      </c>
      <c r="H71" s="13">
        <v>0.306085</v>
      </c>
      <c r="I71" s="13">
        <f t="shared" si="4"/>
        <v>9103.58007</v>
      </c>
      <c r="J71" s="4" t="s">
        <v>239</v>
      </c>
      <c r="K71" s="4">
        <v>3</v>
      </c>
      <c r="L71" s="13">
        <v>0.36942000000000003</v>
      </c>
      <c r="M71" s="13">
        <f t="shared" si="5"/>
        <v>10987.289640000001</v>
      </c>
      <c r="N71" s="13">
        <v>0</v>
      </c>
    </row>
    <row r="72" spans="1:14" hidden="1" x14ac:dyDescent="0.25">
      <c r="B72" s="8" t="s">
        <v>106</v>
      </c>
      <c r="C72" s="13">
        <v>2633</v>
      </c>
      <c r="D72" s="2">
        <v>51.271754175135598</v>
      </c>
      <c r="E72" s="9">
        <f t="shared" si="3"/>
        <v>134998.52874313202</v>
      </c>
      <c r="F72" s="4" t="s">
        <v>240</v>
      </c>
      <c r="G72" s="4">
        <v>2</v>
      </c>
      <c r="H72" s="13">
        <v>1.014116</v>
      </c>
      <c r="I72" s="13">
        <f t="shared" si="4"/>
        <v>2670.1674280000002</v>
      </c>
      <c r="J72" s="4" t="s">
        <v>239</v>
      </c>
      <c r="K72" s="4">
        <v>3</v>
      </c>
      <c r="L72" s="13">
        <v>0.31694499999999998</v>
      </c>
      <c r="M72" s="13">
        <f t="shared" si="5"/>
        <v>834.51618499999995</v>
      </c>
      <c r="N72" s="13">
        <v>0</v>
      </c>
    </row>
    <row r="73" spans="1:14" hidden="1" x14ac:dyDescent="0.25">
      <c r="B73" s="8" t="s">
        <v>50</v>
      </c>
      <c r="C73" s="13">
        <v>8208</v>
      </c>
      <c r="D73" s="2">
        <v>52.480931251753098</v>
      </c>
      <c r="E73" s="9">
        <f t="shared" si="3"/>
        <v>430763.48371438944</v>
      </c>
      <c r="F73" s="4" t="s">
        <v>240</v>
      </c>
      <c r="G73" s="4">
        <v>2</v>
      </c>
      <c r="H73" s="13">
        <v>0.30910799999999999</v>
      </c>
      <c r="I73" s="13">
        <f t="shared" si="4"/>
        <v>2537.1584640000001</v>
      </c>
      <c r="J73" s="4" t="s">
        <v>239</v>
      </c>
      <c r="K73" s="4">
        <v>3</v>
      </c>
      <c r="L73" s="13">
        <v>0.33107900000000001</v>
      </c>
      <c r="M73" s="13">
        <f t="shared" si="5"/>
        <v>2717.4964319999999</v>
      </c>
      <c r="N73" s="13">
        <v>28.277290448343077</v>
      </c>
    </row>
    <row r="74" spans="1:14" hidden="1" x14ac:dyDescent="0.25">
      <c r="B74" s="8" t="s">
        <v>55</v>
      </c>
      <c r="C74" s="13">
        <v>3811</v>
      </c>
      <c r="D74" s="2">
        <v>51.972485951631199</v>
      </c>
      <c r="E74" s="9">
        <f t="shared" si="3"/>
        <v>198067.1439616665</v>
      </c>
      <c r="F74" s="4" t="s">
        <v>240</v>
      </c>
      <c r="G74" s="4">
        <v>2</v>
      </c>
      <c r="H74" s="13">
        <v>0.62101200000000001</v>
      </c>
      <c r="I74" s="13">
        <f t="shared" si="4"/>
        <v>2366.6767319999999</v>
      </c>
      <c r="J74" s="4" t="s">
        <v>239</v>
      </c>
      <c r="K74" s="4">
        <v>3</v>
      </c>
      <c r="L74" s="13">
        <v>0.39080700000000002</v>
      </c>
      <c r="M74" s="13">
        <f t="shared" si="5"/>
        <v>1489.3654770000001</v>
      </c>
      <c r="N74" s="13">
        <v>0</v>
      </c>
    </row>
    <row r="75" spans="1:14" hidden="1" x14ac:dyDescent="0.25">
      <c r="B75" s="8" t="s">
        <v>81</v>
      </c>
      <c r="C75" s="13">
        <v>35223</v>
      </c>
      <c r="D75" s="2">
        <v>53.699431959391099</v>
      </c>
      <c r="E75" s="9">
        <f t="shared" si="3"/>
        <v>1891455.0919056328</v>
      </c>
      <c r="F75" s="4" t="s">
        <v>239</v>
      </c>
      <c r="G75" s="4">
        <v>3</v>
      </c>
      <c r="H75" s="13">
        <v>0.213228</v>
      </c>
      <c r="I75" s="13">
        <f t="shared" si="4"/>
        <v>7510.5298439999997</v>
      </c>
      <c r="J75" s="4" t="s">
        <v>239</v>
      </c>
      <c r="K75" s="4">
        <v>3</v>
      </c>
      <c r="L75" s="13">
        <v>0.31865399999999999</v>
      </c>
      <c r="M75" s="13">
        <f t="shared" si="5"/>
        <v>11223.949842</v>
      </c>
      <c r="N75" s="13">
        <v>2.765238622490986</v>
      </c>
    </row>
    <row r="76" spans="1:14" hidden="1" x14ac:dyDescent="0.25">
      <c r="B76" s="8" t="s">
        <v>70</v>
      </c>
      <c r="C76" s="13">
        <v>49864</v>
      </c>
      <c r="D76" s="2">
        <v>51.003047329544501</v>
      </c>
      <c r="E76" s="9">
        <f t="shared" si="3"/>
        <v>2543215.9520404069</v>
      </c>
      <c r="F76" s="4" t="s">
        <v>241</v>
      </c>
      <c r="G76" s="4">
        <v>1</v>
      </c>
      <c r="H76" s="13">
        <v>0.84869299999999992</v>
      </c>
      <c r="I76" s="13">
        <f t="shared" si="4"/>
        <v>42319.227751999999</v>
      </c>
      <c r="J76" s="4" t="s">
        <v>240</v>
      </c>
      <c r="K76" s="4">
        <v>2</v>
      </c>
      <c r="L76" s="13">
        <v>0.32360100000000003</v>
      </c>
      <c r="M76" s="13">
        <f t="shared" si="5"/>
        <v>16136.040264000001</v>
      </c>
      <c r="N76" s="13">
        <v>37.43181453553666</v>
      </c>
    </row>
    <row r="77" spans="1:14" hidden="1" x14ac:dyDescent="0.25">
      <c r="B77" s="8" t="s">
        <v>99</v>
      </c>
      <c r="C77" s="13">
        <v>17082</v>
      </c>
      <c r="D77" s="2">
        <v>47.754413309757503</v>
      </c>
      <c r="E77" s="9">
        <f t="shared" si="3"/>
        <v>815740.88815727772</v>
      </c>
      <c r="F77" s="4" t="s">
        <v>239</v>
      </c>
      <c r="G77" s="4">
        <v>3</v>
      </c>
      <c r="H77" s="13">
        <v>1.6564859999999999</v>
      </c>
      <c r="I77" s="13">
        <f t="shared" si="4"/>
        <v>28296.093851999998</v>
      </c>
      <c r="J77" s="4" t="s">
        <v>239</v>
      </c>
      <c r="K77" s="4">
        <v>3</v>
      </c>
      <c r="L77" s="13">
        <v>0.34998600000000002</v>
      </c>
      <c r="M77" s="13">
        <f t="shared" si="5"/>
        <v>5978.4608520000002</v>
      </c>
      <c r="N77" s="13">
        <v>53.629551574757052</v>
      </c>
    </row>
    <row r="78" spans="1:14" hidden="1" x14ac:dyDescent="0.25">
      <c r="B78" s="8" t="s">
        <v>101</v>
      </c>
      <c r="C78" s="13">
        <v>13080</v>
      </c>
      <c r="D78" s="2">
        <v>53.712344927386802</v>
      </c>
      <c r="E78" s="9">
        <f t="shared" si="3"/>
        <v>702557.47165021941</v>
      </c>
      <c r="F78" s="4" t="s">
        <v>239</v>
      </c>
      <c r="G78" s="4">
        <v>3</v>
      </c>
      <c r="H78" s="13">
        <v>0.68457400000000002</v>
      </c>
      <c r="I78" s="13">
        <f t="shared" si="4"/>
        <v>8954.2279199999994</v>
      </c>
      <c r="J78" s="4" t="s">
        <v>239</v>
      </c>
      <c r="K78" s="4">
        <v>3</v>
      </c>
      <c r="L78" s="13">
        <v>0.31325700000000001</v>
      </c>
      <c r="M78" s="13">
        <f t="shared" si="5"/>
        <v>4097.4015600000002</v>
      </c>
      <c r="N78" s="13">
        <v>5.451070336391437</v>
      </c>
    </row>
    <row r="79" spans="1:14" hidden="1" x14ac:dyDescent="0.25">
      <c r="B79" s="8" t="s">
        <v>102</v>
      </c>
      <c r="C79" s="13">
        <v>27600</v>
      </c>
      <c r="D79" s="2">
        <v>52.906445260324702</v>
      </c>
      <c r="E79" s="9">
        <f t="shared" si="3"/>
        <v>1460217.8891849618</v>
      </c>
      <c r="F79" s="4" t="s">
        <v>241</v>
      </c>
      <c r="G79" s="4">
        <v>1</v>
      </c>
      <c r="H79" s="13">
        <v>0.22691799999999998</v>
      </c>
      <c r="I79" s="13">
        <f t="shared" si="4"/>
        <v>6262.9367999999995</v>
      </c>
      <c r="J79" s="4" t="s">
        <v>241</v>
      </c>
      <c r="K79" s="4">
        <v>1</v>
      </c>
      <c r="L79" s="13">
        <v>0.30832500000000002</v>
      </c>
      <c r="M79" s="13">
        <f t="shared" si="5"/>
        <v>8509.77</v>
      </c>
      <c r="N79" s="13">
        <v>38.032608695652179</v>
      </c>
    </row>
    <row r="80" spans="1:14" hidden="1" x14ac:dyDescent="0.25">
      <c r="B80" s="8" t="s">
        <v>103</v>
      </c>
      <c r="C80" s="13">
        <v>5951</v>
      </c>
      <c r="D80" s="2">
        <v>46.765489097403901</v>
      </c>
      <c r="E80" s="9">
        <f t="shared" si="3"/>
        <v>278301.42561865062</v>
      </c>
      <c r="F80" s="4" t="s">
        <v>240</v>
      </c>
      <c r="G80" s="4">
        <v>2</v>
      </c>
      <c r="H80" s="13">
        <v>2.0899619999999999</v>
      </c>
      <c r="I80" s="13">
        <f t="shared" si="4"/>
        <v>12437.363862</v>
      </c>
      <c r="J80" s="4" t="s">
        <v>240</v>
      </c>
      <c r="K80" s="4">
        <v>2</v>
      </c>
      <c r="L80" s="13">
        <v>0.30875799999999998</v>
      </c>
      <c r="M80" s="13">
        <f t="shared" si="5"/>
        <v>1837.4188579999998</v>
      </c>
      <c r="N80" s="13">
        <v>64.056461098974964</v>
      </c>
    </row>
    <row r="81" spans="1:14" hidden="1" x14ac:dyDescent="0.25">
      <c r="B81" s="8" t="s">
        <v>110</v>
      </c>
      <c r="C81" s="13">
        <v>6950</v>
      </c>
      <c r="D81" s="2">
        <v>48.753224839486002</v>
      </c>
      <c r="E81" s="9">
        <f t="shared" si="3"/>
        <v>338834.91263442772</v>
      </c>
      <c r="F81" s="4" t="s">
        <v>240</v>
      </c>
      <c r="G81" s="4">
        <v>2</v>
      </c>
      <c r="H81" s="13">
        <v>1.682939</v>
      </c>
      <c r="I81" s="13">
        <f t="shared" si="4"/>
        <v>11696.42605</v>
      </c>
      <c r="J81" s="4" t="s">
        <v>240</v>
      </c>
      <c r="K81" s="4">
        <v>2</v>
      </c>
      <c r="L81" s="13">
        <v>0.348491</v>
      </c>
      <c r="M81" s="13">
        <f t="shared" si="5"/>
        <v>2422.0124500000002</v>
      </c>
      <c r="N81" s="13">
        <v>10.992805755395683</v>
      </c>
    </row>
    <row r="82" spans="1:14" hidden="1" x14ac:dyDescent="0.25">
      <c r="B82" s="8" t="s">
        <v>113</v>
      </c>
      <c r="C82" s="13">
        <v>4457</v>
      </c>
      <c r="D82" s="2">
        <v>51.381703525692501</v>
      </c>
      <c r="E82" s="9">
        <f t="shared" si="3"/>
        <v>229008.25261401146</v>
      </c>
      <c r="F82" s="4" t="s">
        <v>240</v>
      </c>
      <c r="G82" s="4">
        <v>2</v>
      </c>
      <c r="H82" s="13">
        <v>0.51240699999999995</v>
      </c>
      <c r="I82" s="13">
        <f t="shared" si="4"/>
        <v>2283.7979989999999</v>
      </c>
      <c r="J82" s="4" t="s">
        <v>239</v>
      </c>
      <c r="K82" s="4">
        <v>3</v>
      </c>
      <c r="L82" s="13">
        <v>0.344391</v>
      </c>
      <c r="M82" s="13">
        <f t="shared" si="5"/>
        <v>1534.950687</v>
      </c>
      <c r="N82" s="13">
        <v>26.07134844065515</v>
      </c>
    </row>
    <row r="83" spans="1:14" hidden="1" x14ac:dyDescent="0.25">
      <c r="B83" s="8" t="s">
        <v>126</v>
      </c>
      <c r="C83" s="13">
        <v>3317</v>
      </c>
      <c r="D83" s="2">
        <v>52.661132368574698</v>
      </c>
      <c r="E83" s="9">
        <f t="shared" si="3"/>
        <v>174676.97606656226</v>
      </c>
      <c r="F83" s="4" t="s">
        <v>239</v>
      </c>
      <c r="G83" s="4">
        <v>3</v>
      </c>
      <c r="H83" s="13">
        <v>0.43962699999999999</v>
      </c>
      <c r="I83" s="13">
        <f t="shared" si="4"/>
        <v>1458.242759</v>
      </c>
      <c r="J83" s="4" t="s">
        <v>239</v>
      </c>
      <c r="K83" s="4">
        <v>3</v>
      </c>
      <c r="L83" s="13">
        <v>0.31136399999999997</v>
      </c>
      <c r="M83" s="13">
        <f t="shared" si="5"/>
        <v>1032.794388</v>
      </c>
      <c r="N83" s="13">
        <v>0</v>
      </c>
    </row>
    <row r="84" spans="1:14" hidden="1" x14ac:dyDescent="0.25">
      <c r="B84" s="8" t="s">
        <v>132</v>
      </c>
      <c r="C84" s="13">
        <v>11993</v>
      </c>
      <c r="D84" s="2">
        <v>43.685688715120499</v>
      </c>
      <c r="E84" s="9">
        <f t="shared" si="3"/>
        <v>523922.46476044017</v>
      </c>
      <c r="F84" s="4" t="s">
        <v>241</v>
      </c>
      <c r="G84" s="4">
        <v>1</v>
      </c>
      <c r="H84" s="13">
        <v>2.4123139999999998</v>
      </c>
      <c r="I84" s="13">
        <f t="shared" si="4"/>
        <v>28930.881802</v>
      </c>
      <c r="J84" s="4" t="s">
        <v>241</v>
      </c>
      <c r="K84" s="4">
        <v>1</v>
      </c>
      <c r="L84" s="13">
        <v>0.34479900000000002</v>
      </c>
      <c r="M84" s="13">
        <f t="shared" si="5"/>
        <v>4135.1744070000004</v>
      </c>
      <c r="N84" s="13">
        <v>59.726507129158676</v>
      </c>
    </row>
    <row r="85" spans="1:14" hidden="1" x14ac:dyDescent="0.25">
      <c r="B85" s="8" t="s">
        <v>183</v>
      </c>
      <c r="C85" s="13">
        <v>6743</v>
      </c>
      <c r="D85" s="2">
        <v>50.149683979948001</v>
      </c>
      <c r="E85" s="9">
        <f t="shared" si="3"/>
        <v>338159.31907678937</v>
      </c>
      <c r="F85" s="4" t="s">
        <v>240</v>
      </c>
      <c r="G85" s="4">
        <v>2</v>
      </c>
      <c r="H85" s="13">
        <v>0.64953799999999995</v>
      </c>
      <c r="I85" s="13">
        <f t="shared" si="4"/>
        <v>4379.834734</v>
      </c>
      <c r="J85" s="4" t="s">
        <v>239</v>
      </c>
      <c r="K85" s="4">
        <v>3</v>
      </c>
      <c r="L85" s="13">
        <v>0.31843900000000003</v>
      </c>
      <c r="M85" s="13">
        <f t="shared" si="5"/>
        <v>2147.2341770000003</v>
      </c>
      <c r="N85" s="13">
        <v>26.175292896336945</v>
      </c>
    </row>
    <row r="86" spans="1:14" hidden="1" x14ac:dyDescent="0.25">
      <c r="B86" s="8" t="s">
        <v>196</v>
      </c>
      <c r="C86" s="13">
        <v>6653</v>
      </c>
      <c r="D86" s="2">
        <v>57.837485359385497</v>
      </c>
      <c r="E86" s="9">
        <f t="shared" si="3"/>
        <v>384792.79009599169</v>
      </c>
      <c r="F86" s="4" t="s">
        <v>243</v>
      </c>
      <c r="G86" s="4">
        <v>5</v>
      </c>
      <c r="H86" s="13">
        <v>-0.63199399999999994</v>
      </c>
      <c r="I86" s="13">
        <f t="shared" si="4"/>
        <v>-4204.6560819999995</v>
      </c>
      <c r="J86" s="4" t="s">
        <v>242</v>
      </c>
      <c r="K86" s="4">
        <v>4</v>
      </c>
      <c r="L86" s="13">
        <v>0.378689</v>
      </c>
      <c r="M86" s="13">
        <f t="shared" si="5"/>
        <v>2519.4179169999998</v>
      </c>
      <c r="N86" s="13">
        <v>0</v>
      </c>
    </row>
    <row r="87" spans="1:14" hidden="1" x14ac:dyDescent="0.25">
      <c r="B87" s="8" t="s">
        <v>12</v>
      </c>
      <c r="C87" s="13">
        <v>103583</v>
      </c>
      <c r="D87" s="2">
        <v>57.521181811823197</v>
      </c>
      <c r="E87" s="9">
        <f t="shared" si="3"/>
        <v>5958216.5756140826</v>
      </c>
      <c r="F87" s="4" t="s">
        <v>243</v>
      </c>
      <c r="G87" s="4">
        <v>5</v>
      </c>
      <c r="H87" s="13">
        <v>-0.76236799999999993</v>
      </c>
      <c r="I87" s="13">
        <f t="shared" si="4"/>
        <v>-78968.364543999996</v>
      </c>
      <c r="J87" s="4" t="s">
        <v>243</v>
      </c>
      <c r="K87" s="4">
        <v>5</v>
      </c>
      <c r="L87" s="13">
        <v>0.34292899999999998</v>
      </c>
      <c r="M87" s="13">
        <f t="shared" si="5"/>
        <v>35521.614606999996</v>
      </c>
      <c r="N87" s="13">
        <v>0.44408831565025148</v>
      </c>
    </row>
    <row r="88" spans="1:14" hidden="1" x14ac:dyDescent="0.25">
      <c r="B88" s="8" t="s">
        <v>71</v>
      </c>
      <c r="C88" s="13">
        <v>55576</v>
      </c>
      <c r="D88" s="2">
        <v>54.835262251371603</v>
      </c>
      <c r="E88" s="9">
        <f t="shared" si="3"/>
        <v>3047524.5348822284</v>
      </c>
      <c r="F88" s="4" t="s">
        <v>242</v>
      </c>
      <c r="G88" s="4">
        <v>4</v>
      </c>
      <c r="H88" s="13">
        <v>-0.16889099999999999</v>
      </c>
      <c r="I88" s="13">
        <f t="shared" si="4"/>
        <v>-9386.2862159999986</v>
      </c>
      <c r="J88" s="4" t="s">
        <v>242</v>
      </c>
      <c r="K88" s="4">
        <v>4</v>
      </c>
      <c r="L88" s="13">
        <v>0.369593</v>
      </c>
      <c r="M88" s="13">
        <f t="shared" si="5"/>
        <v>20540.500567999999</v>
      </c>
      <c r="N88" s="13">
        <v>14.57103785806823</v>
      </c>
    </row>
    <row r="89" spans="1:14" hidden="1" x14ac:dyDescent="0.25">
      <c r="B89" s="8" t="s">
        <v>213</v>
      </c>
      <c r="C89" s="13">
        <v>5924</v>
      </c>
      <c r="D89" s="2">
        <v>53.129969729952897</v>
      </c>
      <c r="E89" s="9">
        <f t="shared" si="3"/>
        <v>314741.94068024098</v>
      </c>
      <c r="F89" s="4" t="s">
        <v>239</v>
      </c>
      <c r="G89" s="4">
        <v>3</v>
      </c>
      <c r="H89" s="13">
        <v>0.28154899999999999</v>
      </c>
      <c r="I89" s="13">
        <f t="shared" si="4"/>
        <v>1667.8962759999999</v>
      </c>
      <c r="J89" s="4" t="s">
        <v>239</v>
      </c>
      <c r="K89" s="4">
        <v>3</v>
      </c>
      <c r="L89" s="13">
        <v>0.32749600000000001</v>
      </c>
      <c r="M89" s="13">
        <f t="shared" si="5"/>
        <v>1940.0863040000002</v>
      </c>
      <c r="N89" s="13">
        <v>11.225523295070898</v>
      </c>
    </row>
    <row r="90" spans="1:14" hidden="1" x14ac:dyDescent="0.25">
      <c r="B90" s="8" t="s">
        <v>224</v>
      </c>
      <c r="C90" s="13">
        <v>7926</v>
      </c>
      <c r="D90" s="2">
        <v>55.024935616041503</v>
      </c>
      <c r="E90" s="9">
        <f t="shared" si="3"/>
        <v>436127.63969274494</v>
      </c>
      <c r="F90" s="4" t="s">
        <v>242</v>
      </c>
      <c r="G90" s="4">
        <v>4</v>
      </c>
      <c r="H90" s="13">
        <v>-3.0646999999999997E-2</v>
      </c>
      <c r="I90" s="13">
        <f t="shared" si="4"/>
        <v>-242.90812199999999</v>
      </c>
      <c r="J90" s="4" t="s">
        <v>242</v>
      </c>
      <c r="K90" s="4">
        <v>4</v>
      </c>
      <c r="L90" s="13">
        <v>0.368224</v>
      </c>
      <c r="M90" s="13">
        <f t="shared" si="5"/>
        <v>2918.543424</v>
      </c>
      <c r="N90" s="13">
        <v>2.1322230633358568</v>
      </c>
    </row>
    <row r="91" spans="1:14" hidden="1" x14ac:dyDescent="0.25">
      <c r="B91" s="8" t="s">
        <v>56</v>
      </c>
      <c r="C91" s="13">
        <v>57887</v>
      </c>
      <c r="D91" s="2">
        <v>53.748683299658701</v>
      </c>
      <c r="E91" s="9">
        <f t="shared" si="3"/>
        <v>3111350.0301673431</v>
      </c>
      <c r="F91" s="4" t="s">
        <v>239</v>
      </c>
      <c r="G91" s="4">
        <v>3</v>
      </c>
      <c r="H91" s="13">
        <v>0.166189</v>
      </c>
      <c r="I91" s="13">
        <f t="shared" si="4"/>
        <v>9620.1826430000001</v>
      </c>
      <c r="J91" s="4" t="s">
        <v>239</v>
      </c>
      <c r="K91" s="4">
        <v>3</v>
      </c>
      <c r="L91" s="13">
        <v>0.352964</v>
      </c>
      <c r="M91" s="13">
        <f t="shared" si="5"/>
        <v>20432.027067999999</v>
      </c>
      <c r="N91" s="13">
        <v>10.508404304938933</v>
      </c>
    </row>
    <row r="92" spans="1:14" hidden="1" x14ac:dyDescent="0.25">
      <c r="B92" s="8" t="s">
        <v>230</v>
      </c>
      <c r="C92" s="13">
        <v>16752</v>
      </c>
      <c r="D92" s="2">
        <v>57.252353704232</v>
      </c>
      <c r="E92" s="9">
        <f t="shared" si="3"/>
        <v>959091.42925329448</v>
      </c>
      <c r="F92" s="4" t="s">
        <v>243</v>
      </c>
      <c r="G92" s="4">
        <v>5</v>
      </c>
      <c r="H92" s="13">
        <v>-0.65854199999999996</v>
      </c>
      <c r="I92" s="13">
        <f t="shared" si="4"/>
        <v>-11031.895584</v>
      </c>
      <c r="J92" s="4" t="s">
        <v>242</v>
      </c>
      <c r="K92" s="4">
        <v>4</v>
      </c>
      <c r="L92" s="13">
        <v>0.35818800000000001</v>
      </c>
      <c r="M92" s="13">
        <f t="shared" si="5"/>
        <v>6000.3653759999997</v>
      </c>
      <c r="N92" s="13">
        <v>0</v>
      </c>
    </row>
    <row r="93" spans="1:14" hidden="1" x14ac:dyDescent="0.25">
      <c r="B93" s="8" t="s">
        <v>235</v>
      </c>
      <c r="C93" s="13">
        <v>2452</v>
      </c>
      <c r="D93" s="2">
        <v>50.7778393792522</v>
      </c>
      <c r="E93" s="9">
        <f t="shared" si="3"/>
        <v>124507.26215792639</v>
      </c>
      <c r="F93" s="4" t="s">
        <v>240</v>
      </c>
      <c r="G93" s="4">
        <v>2</v>
      </c>
      <c r="H93" s="13">
        <v>0.99209599999999998</v>
      </c>
      <c r="I93" s="13">
        <f t="shared" si="4"/>
        <v>2432.6193920000001</v>
      </c>
      <c r="J93" s="4" t="s">
        <v>240</v>
      </c>
      <c r="K93" s="4">
        <v>2</v>
      </c>
      <c r="L93" s="13">
        <v>0.32536300000000001</v>
      </c>
      <c r="M93" s="13">
        <f t="shared" si="5"/>
        <v>797.790076</v>
      </c>
      <c r="N93" s="13">
        <v>8.8499184339314851</v>
      </c>
    </row>
    <row r="94" spans="1:14" x14ac:dyDescent="0.25">
      <c r="A94" s="12" t="s">
        <v>24</v>
      </c>
      <c r="B94" s="12" t="s">
        <v>24</v>
      </c>
      <c r="C94" s="14">
        <v>744879</v>
      </c>
      <c r="D94" s="20">
        <f>+E94/C94</f>
        <v>53.090461271721495</v>
      </c>
      <c r="E94" s="15">
        <f>+SUM(E95:E132)</f>
        <v>39545969.701618634</v>
      </c>
      <c r="F94" s="19" t="s">
        <v>267</v>
      </c>
      <c r="G94" s="19">
        <f>+_xlfn.MODE.SNGL(G95:G132)</f>
        <v>2</v>
      </c>
      <c r="H94" s="16">
        <f>+I94/C94</f>
        <v>0.30774458128501403</v>
      </c>
      <c r="I94" s="15">
        <f>+SUM(I95:I132)</f>
        <v>229232.47596299998</v>
      </c>
      <c r="J94" s="19" t="s">
        <v>240</v>
      </c>
      <c r="K94" s="19">
        <f>+_xlfn.MODE.SNGL(K95:K132)</f>
        <v>2</v>
      </c>
      <c r="L94" s="16">
        <f>+M94/C94</f>
        <v>0.34128894164421331</v>
      </c>
      <c r="M94" s="15">
        <f>+SUM(M95:M132)</f>
        <v>254218.96556299998</v>
      </c>
      <c r="N94" s="17">
        <f>+AVERAGE(N95:N132)</f>
        <v>27.033539731132436</v>
      </c>
    </row>
    <row r="95" spans="1:14" hidden="1" x14ac:dyDescent="0.25">
      <c r="B95" s="8" t="s">
        <v>22</v>
      </c>
      <c r="C95" s="13">
        <v>14542</v>
      </c>
      <c r="D95" s="2">
        <v>49.900355224795902</v>
      </c>
      <c r="E95" s="9">
        <f t="shared" si="3"/>
        <v>725650.96567898197</v>
      </c>
      <c r="F95" s="4" t="s">
        <v>240</v>
      </c>
      <c r="G95" s="4">
        <v>2</v>
      </c>
      <c r="H95" s="13">
        <v>1.4079349999999999</v>
      </c>
      <c r="I95" s="13">
        <f t="shared" si="4"/>
        <v>20474.190769999997</v>
      </c>
      <c r="J95" s="4" t="s">
        <v>240</v>
      </c>
      <c r="K95" s="4">
        <v>2</v>
      </c>
      <c r="L95" s="13">
        <v>0.31863999999999998</v>
      </c>
      <c r="M95" s="13">
        <f t="shared" si="5"/>
        <v>4633.6628799999999</v>
      </c>
      <c r="N95" s="13">
        <v>32.567734837023792</v>
      </c>
    </row>
    <row r="96" spans="1:14" hidden="1" x14ac:dyDescent="0.25">
      <c r="B96" s="8" t="s">
        <v>27</v>
      </c>
      <c r="C96" s="13">
        <v>11439</v>
      </c>
      <c r="D96" s="2">
        <v>55.362968180668297</v>
      </c>
      <c r="E96" s="9">
        <f t="shared" si="3"/>
        <v>633296.99301866465</v>
      </c>
      <c r="F96" s="4" t="s">
        <v>242</v>
      </c>
      <c r="G96" s="4">
        <v>4</v>
      </c>
      <c r="H96" s="13">
        <v>-0.61319000000000001</v>
      </c>
      <c r="I96" s="13">
        <f t="shared" si="4"/>
        <v>-7014.2804100000003</v>
      </c>
      <c r="J96" s="4" t="s">
        <v>242</v>
      </c>
      <c r="K96" s="4">
        <v>4</v>
      </c>
      <c r="L96" s="13">
        <v>0.30374099999999998</v>
      </c>
      <c r="M96" s="13">
        <f t="shared" si="5"/>
        <v>3474.4932989999998</v>
      </c>
      <c r="N96" s="13">
        <v>9.5812571028936109</v>
      </c>
    </row>
    <row r="97" spans="2:14" hidden="1" x14ac:dyDescent="0.25">
      <c r="B97" s="8" t="s">
        <v>37</v>
      </c>
      <c r="C97" s="13">
        <v>4812</v>
      </c>
      <c r="D97" s="2">
        <v>49.882242282879801</v>
      </c>
      <c r="E97" s="9">
        <f t="shared" si="3"/>
        <v>240033.34986521761</v>
      </c>
      <c r="F97" s="4" t="s">
        <v>240</v>
      </c>
      <c r="G97" s="4">
        <v>2</v>
      </c>
      <c r="H97" s="13">
        <v>1.322476</v>
      </c>
      <c r="I97" s="13">
        <f t="shared" si="4"/>
        <v>6363.7545119999995</v>
      </c>
      <c r="J97" s="4" t="s">
        <v>240</v>
      </c>
      <c r="K97" s="4">
        <v>2</v>
      </c>
      <c r="L97" s="13">
        <v>0.32000800000000001</v>
      </c>
      <c r="M97" s="13">
        <f t="shared" si="5"/>
        <v>1539.878496</v>
      </c>
      <c r="N97" s="13">
        <v>10.951787198669992</v>
      </c>
    </row>
    <row r="98" spans="2:14" hidden="1" x14ac:dyDescent="0.25">
      <c r="B98" s="8" t="s">
        <v>38</v>
      </c>
      <c r="C98" s="13">
        <v>9021</v>
      </c>
      <c r="D98" s="2">
        <v>52.8768102408361</v>
      </c>
      <c r="E98" s="9">
        <f t="shared" si="3"/>
        <v>477001.70518258249</v>
      </c>
      <c r="F98" s="4" t="s">
        <v>239</v>
      </c>
      <c r="G98" s="4">
        <v>3</v>
      </c>
      <c r="H98" s="13">
        <v>0.28702299999999997</v>
      </c>
      <c r="I98" s="13">
        <f t="shared" si="4"/>
        <v>2589.2344829999997</v>
      </c>
      <c r="J98" s="4" t="s">
        <v>239</v>
      </c>
      <c r="K98" s="4">
        <v>3</v>
      </c>
      <c r="L98" s="13">
        <v>0.31801800000000002</v>
      </c>
      <c r="M98" s="13">
        <f t="shared" si="5"/>
        <v>2868.8403780000003</v>
      </c>
      <c r="N98" s="13">
        <v>10.242766877286332</v>
      </c>
    </row>
    <row r="99" spans="2:14" hidden="1" x14ac:dyDescent="0.25">
      <c r="B99" s="8" t="s">
        <v>54</v>
      </c>
      <c r="C99" s="13">
        <v>2758</v>
      </c>
      <c r="D99" s="2">
        <v>50.580483506805599</v>
      </c>
      <c r="E99" s="9">
        <f t="shared" si="3"/>
        <v>139500.97351176984</v>
      </c>
      <c r="F99" s="4" t="s">
        <v>240</v>
      </c>
      <c r="G99" s="4">
        <v>2</v>
      </c>
      <c r="H99" s="13">
        <v>1.3406389999999999</v>
      </c>
      <c r="I99" s="13">
        <f t="shared" si="4"/>
        <v>3697.4823619999997</v>
      </c>
      <c r="J99" s="4" t="s">
        <v>240</v>
      </c>
      <c r="K99" s="4">
        <v>2</v>
      </c>
      <c r="L99" s="13">
        <v>0.291545</v>
      </c>
      <c r="M99" s="13">
        <f t="shared" si="5"/>
        <v>804.08110999999997</v>
      </c>
      <c r="N99" s="13">
        <v>6.81653372008702</v>
      </c>
    </row>
    <row r="100" spans="2:14" hidden="1" x14ac:dyDescent="0.25">
      <c r="B100" s="8" t="s">
        <v>77</v>
      </c>
      <c r="C100" s="13">
        <v>17382</v>
      </c>
      <c r="D100" s="2">
        <v>48.891776558096304</v>
      </c>
      <c r="E100" s="9">
        <f t="shared" si="3"/>
        <v>849836.86013282998</v>
      </c>
      <c r="F100" s="4" t="s">
        <v>240</v>
      </c>
      <c r="G100" s="4">
        <v>2</v>
      </c>
      <c r="H100" s="13">
        <v>1.618709</v>
      </c>
      <c r="I100" s="13">
        <f t="shared" si="4"/>
        <v>28136.399837999998</v>
      </c>
      <c r="J100" s="4" t="s">
        <v>239</v>
      </c>
      <c r="K100" s="4">
        <v>3</v>
      </c>
      <c r="L100" s="13">
        <v>0.33317200000000002</v>
      </c>
      <c r="M100" s="13">
        <f t="shared" si="5"/>
        <v>5791.1957040000007</v>
      </c>
      <c r="N100" s="13">
        <v>60.516626395121385</v>
      </c>
    </row>
    <row r="101" spans="2:14" hidden="1" x14ac:dyDescent="0.25">
      <c r="B101" s="8" t="s">
        <v>39</v>
      </c>
      <c r="C101" s="13">
        <v>66464</v>
      </c>
      <c r="D101" s="2">
        <v>54.835768925905597</v>
      </c>
      <c r="E101" s="9">
        <f t="shared" si="3"/>
        <v>3644604.5458913897</v>
      </c>
      <c r="F101" s="4" t="s">
        <v>240</v>
      </c>
      <c r="G101" s="4">
        <v>2</v>
      </c>
      <c r="H101" s="13">
        <v>-0.320023</v>
      </c>
      <c r="I101" s="13">
        <f t="shared" si="4"/>
        <v>-21270.008672</v>
      </c>
      <c r="J101" s="4" t="s">
        <v>239</v>
      </c>
      <c r="K101" s="4">
        <v>3</v>
      </c>
      <c r="L101" s="13">
        <v>0.328324</v>
      </c>
      <c r="M101" s="13">
        <f t="shared" si="5"/>
        <v>21821.726336</v>
      </c>
      <c r="N101" s="13">
        <v>13.628430428502647</v>
      </c>
    </row>
    <row r="102" spans="2:14" hidden="1" x14ac:dyDescent="0.25">
      <c r="B102" s="8" t="s">
        <v>57</v>
      </c>
      <c r="C102" s="13">
        <v>772</v>
      </c>
      <c r="D102" s="2">
        <v>52.1095095359018</v>
      </c>
      <c r="E102" s="9">
        <f t="shared" si="3"/>
        <v>40228.54136171619</v>
      </c>
      <c r="F102" s="4" t="s">
        <v>240</v>
      </c>
      <c r="G102" s="4">
        <v>2</v>
      </c>
      <c r="H102" s="13">
        <v>0.64875300000000002</v>
      </c>
      <c r="I102" s="13">
        <f t="shared" si="4"/>
        <v>500.83731600000004</v>
      </c>
      <c r="J102" s="4" t="s">
        <v>240</v>
      </c>
      <c r="K102" s="4">
        <v>2</v>
      </c>
      <c r="L102" s="13">
        <v>0.32143100000000002</v>
      </c>
      <c r="M102" s="13">
        <f t="shared" si="5"/>
        <v>248.144732</v>
      </c>
      <c r="N102" s="13">
        <v>0</v>
      </c>
    </row>
    <row r="103" spans="2:14" hidden="1" x14ac:dyDescent="0.25">
      <c r="B103" s="8" t="s">
        <v>23</v>
      </c>
      <c r="C103" s="13">
        <v>9837</v>
      </c>
      <c r="D103" s="2">
        <v>52.364554167592502</v>
      </c>
      <c r="E103" s="9">
        <f t="shared" si="3"/>
        <v>515110.11934660742</v>
      </c>
      <c r="F103" s="4" t="s">
        <v>242</v>
      </c>
      <c r="G103" s="4">
        <v>4</v>
      </c>
      <c r="H103" s="13">
        <v>0.83829699999999996</v>
      </c>
      <c r="I103" s="13">
        <f t="shared" si="4"/>
        <v>8246.3275890000004</v>
      </c>
      <c r="J103" s="4" t="s">
        <v>242</v>
      </c>
      <c r="K103" s="4">
        <v>4</v>
      </c>
      <c r="L103" s="13">
        <v>0.34490900000000002</v>
      </c>
      <c r="M103" s="13">
        <f t="shared" si="5"/>
        <v>3392.8698330000002</v>
      </c>
      <c r="N103" s="13">
        <v>56.297651723086304</v>
      </c>
    </row>
    <row r="104" spans="2:14" hidden="1" x14ac:dyDescent="0.25">
      <c r="B104" s="8" t="s">
        <v>92</v>
      </c>
      <c r="C104" s="13">
        <v>17824</v>
      </c>
      <c r="D104" s="2">
        <v>51.475781642920502</v>
      </c>
      <c r="E104" s="9">
        <f t="shared" si="3"/>
        <v>917504.33200341498</v>
      </c>
      <c r="F104" s="4" t="s">
        <v>240</v>
      </c>
      <c r="G104" s="4">
        <v>2</v>
      </c>
      <c r="H104" s="13">
        <v>0.382546</v>
      </c>
      <c r="I104" s="13">
        <f t="shared" si="4"/>
        <v>6818.4999040000002</v>
      </c>
      <c r="J104" s="4" t="s">
        <v>239</v>
      </c>
      <c r="K104" s="4">
        <v>3</v>
      </c>
      <c r="L104" s="13">
        <v>0.31011899999999998</v>
      </c>
      <c r="M104" s="13">
        <f t="shared" si="5"/>
        <v>5527.5610559999996</v>
      </c>
      <c r="N104" s="13">
        <v>29.308797127468583</v>
      </c>
    </row>
    <row r="105" spans="2:14" hidden="1" x14ac:dyDescent="0.25">
      <c r="B105" s="8" t="s">
        <v>96</v>
      </c>
      <c r="C105" s="13">
        <v>7011</v>
      </c>
      <c r="D105" s="2">
        <v>49.963218225470001</v>
      </c>
      <c r="E105" s="9">
        <f t="shared" si="3"/>
        <v>350292.12297877017</v>
      </c>
      <c r="F105" s="4" t="s">
        <v>240</v>
      </c>
      <c r="G105" s="4">
        <v>2</v>
      </c>
      <c r="H105" s="13">
        <v>1.265036</v>
      </c>
      <c r="I105" s="13">
        <f t="shared" si="4"/>
        <v>8869.1673960000007</v>
      </c>
      <c r="J105" s="4" t="s">
        <v>239</v>
      </c>
      <c r="K105" s="4">
        <v>3</v>
      </c>
      <c r="L105" s="13">
        <v>0.322465</v>
      </c>
      <c r="M105" s="13">
        <f t="shared" si="5"/>
        <v>2260.802115</v>
      </c>
      <c r="N105" s="13">
        <v>77.007559549279705</v>
      </c>
    </row>
    <row r="106" spans="2:14" hidden="1" x14ac:dyDescent="0.25">
      <c r="B106" s="8" t="s">
        <v>84</v>
      </c>
      <c r="C106" s="13">
        <v>6687</v>
      </c>
      <c r="D106" s="2">
        <v>52.254549961566703</v>
      </c>
      <c r="E106" s="9">
        <f t="shared" si="3"/>
        <v>349426.17559299653</v>
      </c>
      <c r="F106" s="4" t="s">
        <v>240</v>
      </c>
      <c r="G106" s="4">
        <v>2</v>
      </c>
      <c r="H106" s="13">
        <v>0.28389799999999998</v>
      </c>
      <c r="I106" s="13">
        <f t="shared" si="4"/>
        <v>1898.4259259999999</v>
      </c>
      <c r="J106" s="4" t="s">
        <v>240</v>
      </c>
      <c r="K106" s="4">
        <v>2</v>
      </c>
      <c r="L106" s="13">
        <v>0.32573400000000002</v>
      </c>
      <c r="M106" s="13">
        <f t="shared" si="5"/>
        <v>2178.183258</v>
      </c>
      <c r="N106" s="13">
        <v>22.132495887542994</v>
      </c>
    </row>
    <row r="107" spans="2:14" hidden="1" x14ac:dyDescent="0.25">
      <c r="B107" s="8" t="s">
        <v>28</v>
      </c>
      <c r="C107" s="13">
        <v>103946</v>
      </c>
      <c r="D107" s="2">
        <v>55.6599138856877</v>
      </c>
      <c r="E107" s="9">
        <f t="shared" si="3"/>
        <v>5785625.4087616941</v>
      </c>
      <c r="F107" s="4" t="s">
        <v>242</v>
      </c>
      <c r="G107" s="4">
        <v>4</v>
      </c>
      <c r="H107" s="13">
        <v>-0.29561899999999997</v>
      </c>
      <c r="I107" s="13">
        <f t="shared" si="4"/>
        <v>-30728.412573999998</v>
      </c>
      <c r="J107" s="4" t="s">
        <v>242</v>
      </c>
      <c r="K107" s="4">
        <v>4</v>
      </c>
      <c r="L107" s="13">
        <v>0.38856299999999999</v>
      </c>
      <c r="M107" s="13">
        <f t="shared" si="5"/>
        <v>40389.569598000002</v>
      </c>
      <c r="N107" s="13">
        <v>7.3297673792161318</v>
      </c>
    </row>
    <row r="108" spans="2:14" hidden="1" x14ac:dyDescent="0.25">
      <c r="B108" s="8" t="s">
        <v>104</v>
      </c>
      <c r="C108" s="13">
        <v>15928</v>
      </c>
      <c r="D108" s="2">
        <v>49.531870900334901</v>
      </c>
      <c r="E108" s="9">
        <f t="shared" si="3"/>
        <v>788943.63970053429</v>
      </c>
      <c r="F108" s="4" t="s">
        <v>240</v>
      </c>
      <c r="G108" s="4">
        <v>2</v>
      </c>
      <c r="H108" s="13">
        <v>1.60324</v>
      </c>
      <c r="I108" s="13">
        <f t="shared" si="4"/>
        <v>25536.406719999999</v>
      </c>
      <c r="J108" s="4" t="s">
        <v>240</v>
      </c>
      <c r="K108" s="4">
        <v>2</v>
      </c>
      <c r="L108" s="13">
        <v>0.31322499999999998</v>
      </c>
      <c r="M108" s="13">
        <f t="shared" si="5"/>
        <v>4989.0477999999994</v>
      </c>
      <c r="N108" s="13">
        <v>44.330738322451033</v>
      </c>
    </row>
    <row r="109" spans="2:14" hidden="1" x14ac:dyDescent="0.25">
      <c r="B109" s="8" t="s">
        <v>109</v>
      </c>
      <c r="C109" s="13">
        <v>25319</v>
      </c>
      <c r="D109" s="2">
        <v>52.437317239758798</v>
      </c>
      <c r="E109" s="9">
        <f t="shared" si="3"/>
        <v>1327660.435193453</v>
      </c>
      <c r="F109" s="4" t="s">
        <v>240</v>
      </c>
      <c r="G109" s="4">
        <v>2</v>
      </c>
      <c r="H109" s="13">
        <v>0.50698900000000002</v>
      </c>
      <c r="I109" s="13">
        <f t="shared" si="4"/>
        <v>12836.454491</v>
      </c>
      <c r="J109" s="4" t="s">
        <v>239</v>
      </c>
      <c r="K109" s="4">
        <v>3</v>
      </c>
      <c r="L109" s="13">
        <v>0.30418000000000001</v>
      </c>
      <c r="M109" s="13">
        <f t="shared" si="5"/>
        <v>7701.5334199999998</v>
      </c>
      <c r="N109" s="13">
        <v>36.340297800071092</v>
      </c>
    </row>
    <row r="110" spans="2:14" hidden="1" x14ac:dyDescent="0.25">
      <c r="B110" s="8" t="s">
        <v>111</v>
      </c>
      <c r="C110" s="13">
        <v>12050</v>
      </c>
      <c r="D110" s="2">
        <v>50.047752209981198</v>
      </c>
      <c r="E110" s="9">
        <f t="shared" si="3"/>
        <v>603075.41413027339</v>
      </c>
      <c r="F110" s="4" t="s">
        <v>240</v>
      </c>
      <c r="G110" s="4">
        <v>2</v>
      </c>
      <c r="H110" s="13">
        <v>0.86302599999999996</v>
      </c>
      <c r="I110" s="13">
        <f t="shared" si="4"/>
        <v>10399.463299999999</v>
      </c>
      <c r="J110" s="4" t="s">
        <v>239</v>
      </c>
      <c r="K110" s="4">
        <v>3</v>
      </c>
      <c r="L110" s="13">
        <v>0.302427</v>
      </c>
      <c r="M110" s="13">
        <f t="shared" si="5"/>
        <v>3644.2453500000001</v>
      </c>
      <c r="N110" s="13">
        <v>16.248962655601659</v>
      </c>
    </row>
    <row r="111" spans="2:14" hidden="1" x14ac:dyDescent="0.25">
      <c r="B111" s="8" t="s">
        <v>114</v>
      </c>
      <c r="C111" s="13">
        <v>12131</v>
      </c>
      <c r="D111" s="2">
        <v>50.971061103874497</v>
      </c>
      <c r="E111" s="9">
        <f t="shared" si="3"/>
        <v>618329.94225110149</v>
      </c>
      <c r="F111" s="4" t="s">
        <v>240</v>
      </c>
      <c r="G111" s="4">
        <v>2</v>
      </c>
      <c r="H111" s="13">
        <v>0.70943599999999996</v>
      </c>
      <c r="I111" s="13">
        <f t="shared" si="4"/>
        <v>8606.1681159999989</v>
      </c>
      <c r="J111" s="4" t="s">
        <v>239</v>
      </c>
      <c r="K111" s="4">
        <v>3</v>
      </c>
      <c r="L111" s="13">
        <v>0.31171500000000002</v>
      </c>
      <c r="M111" s="13">
        <f t="shared" si="5"/>
        <v>3781.4146650000002</v>
      </c>
      <c r="N111" s="13">
        <v>42.263622125133956</v>
      </c>
    </row>
    <row r="112" spans="2:14" hidden="1" x14ac:dyDescent="0.25">
      <c r="B112" s="8" t="s">
        <v>116</v>
      </c>
      <c r="C112" s="13">
        <v>9828</v>
      </c>
      <c r="D112" s="2">
        <v>57.635466002042101</v>
      </c>
      <c r="E112" s="9">
        <f t="shared" si="3"/>
        <v>566441.35986806976</v>
      </c>
      <c r="F112" s="4" t="s">
        <v>243</v>
      </c>
      <c r="G112" s="4">
        <v>5</v>
      </c>
      <c r="H112" s="13">
        <v>-0.80552099999999993</v>
      </c>
      <c r="I112" s="13">
        <f t="shared" si="4"/>
        <v>-7916.6603879999993</v>
      </c>
      <c r="J112" s="4" t="s">
        <v>243</v>
      </c>
      <c r="K112" s="4">
        <v>5</v>
      </c>
      <c r="L112" s="13">
        <v>0.35947699999999999</v>
      </c>
      <c r="M112" s="13">
        <f t="shared" si="5"/>
        <v>3532.9399559999997</v>
      </c>
      <c r="N112" s="13">
        <v>0.74277574277574276</v>
      </c>
    </row>
    <row r="113" spans="2:14" hidden="1" x14ac:dyDescent="0.25">
      <c r="B113" s="8" t="s">
        <v>125</v>
      </c>
      <c r="C113" s="13">
        <v>9310</v>
      </c>
      <c r="D113" s="2">
        <v>50.550119206492802</v>
      </c>
      <c r="E113" s="9">
        <f t="shared" si="3"/>
        <v>470621.60981244798</v>
      </c>
      <c r="F113" s="4" t="s">
        <v>240</v>
      </c>
      <c r="G113" s="4">
        <v>2</v>
      </c>
      <c r="H113" s="13">
        <v>1.1216329999999999</v>
      </c>
      <c r="I113" s="13">
        <f t="shared" si="4"/>
        <v>10442.403229999998</v>
      </c>
      <c r="J113" s="4" t="s">
        <v>240</v>
      </c>
      <c r="K113" s="4">
        <v>2</v>
      </c>
      <c r="L113" s="13">
        <v>0.32442599999999999</v>
      </c>
      <c r="M113" s="13">
        <f t="shared" si="5"/>
        <v>3020.4060599999998</v>
      </c>
      <c r="N113" s="13">
        <v>15.02685284640172</v>
      </c>
    </row>
    <row r="114" spans="2:14" hidden="1" x14ac:dyDescent="0.25">
      <c r="B114" s="8" t="s">
        <v>134</v>
      </c>
      <c r="C114" s="13">
        <v>20274</v>
      </c>
      <c r="D114" s="2">
        <v>51.695470217650602</v>
      </c>
      <c r="E114" s="9">
        <f t="shared" si="3"/>
        <v>1048073.9631926483</v>
      </c>
      <c r="F114" s="4" t="s">
        <v>240</v>
      </c>
      <c r="G114" s="4">
        <v>2</v>
      </c>
      <c r="H114" s="13">
        <v>0.61842399999999997</v>
      </c>
      <c r="I114" s="13">
        <f t="shared" si="4"/>
        <v>12537.928175999999</v>
      </c>
      <c r="J114" s="4" t="s">
        <v>239</v>
      </c>
      <c r="K114" s="4">
        <v>3</v>
      </c>
      <c r="L114" s="13">
        <v>0.34891800000000001</v>
      </c>
      <c r="M114" s="13">
        <f t="shared" si="5"/>
        <v>7073.9635319999998</v>
      </c>
      <c r="N114" s="13">
        <v>21.199565946532505</v>
      </c>
    </row>
    <row r="115" spans="2:14" hidden="1" x14ac:dyDescent="0.25">
      <c r="B115" s="8" t="s">
        <v>136</v>
      </c>
      <c r="C115" s="13">
        <v>18528</v>
      </c>
      <c r="D115" s="2">
        <v>49.963004728757902</v>
      </c>
      <c r="E115" s="9">
        <f t="shared" si="3"/>
        <v>925714.55161442643</v>
      </c>
      <c r="F115" s="4" t="s">
        <v>240</v>
      </c>
      <c r="G115" s="4">
        <v>2</v>
      </c>
      <c r="H115" s="13">
        <v>0.93355599999999994</v>
      </c>
      <c r="I115" s="13">
        <f t="shared" si="4"/>
        <v>17296.925567999999</v>
      </c>
      <c r="J115" s="4" t="s">
        <v>239</v>
      </c>
      <c r="K115" s="4">
        <v>3</v>
      </c>
      <c r="L115" s="13">
        <v>0.32883800000000002</v>
      </c>
      <c r="M115" s="13">
        <f t="shared" si="5"/>
        <v>6092.7104640000007</v>
      </c>
      <c r="N115" s="13">
        <v>21.324481865284977</v>
      </c>
    </row>
    <row r="116" spans="2:14" hidden="1" x14ac:dyDescent="0.25">
      <c r="B116" s="8" t="s">
        <v>150</v>
      </c>
      <c r="C116" s="13">
        <v>3793</v>
      </c>
      <c r="D116" s="2">
        <v>49.0901009671175</v>
      </c>
      <c r="E116" s="9">
        <f t="shared" si="3"/>
        <v>186198.75296827668</v>
      </c>
      <c r="F116" s="4" t="s">
        <v>240</v>
      </c>
      <c r="G116" s="4">
        <v>2</v>
      </c>
      <c r="H116" s="13">
        <v>1.5978859999999999</v>
      </c>
      <c r="I116" s="13">
        <f t="shared" si="4"/>
        <v>6060.7815979999996</v>
      </c>
      <c r="J116" s="4" t="s">
        <v>240</v>
      </c>
      <c r="K116" s="4">
        <v>2</v>
      </c>
      <c r="L116" s="13">
        <v>0.29195399999999999</v>
      </c>
      <c r="M116" s="13">
        <f t="shared" si="5"/>
        <v>1107.3815219999999</v>
      </c>
      <c r="N116" s="13">
        <v>71.447403110993932</v>
      </c>
    </row>
    <row r="117" spans="2:14" hidden="1" x14ac:dyDescent="0.25">
      <c r="B117" s="8" t="s">
        <v>187</v>
      </c>
      <c r="C117" s="13">
        <v>4155</v>
      </c>
      <c r="D117" s="2">
        <v>47.9911167872867</v>
      </c>
      <c r="E117" s="9">
        <f t="shared" si="3"/>
        <v>199403.09025117624</v>
      </c>
      <c r="F117" s="4" t="s">
        <v>241</v>
      </c>
      <c r="G117" s="4">
        <v>1</v>
      </c>
      <c r="H117" s="13">
        <v>1.7582679999999999</v>
      </c>
      <c r="I117" s="13">
        <f t="shared" si="4"/>
        <v>7305.6035400000001</v>
      </c>
      <c r="J117" s="4" t="s">
        <v>240</v>
      </c>
      <c r="K117" s="4">
        <v>2</v>
      </c>
      <c r="L117" s="13">
        <v>0.35165000000000002</v>
      </c>
      <c r="M117" s="13">
        <f t="shared" si="5"/>
        <v>1461.1057500000002</v>
      </c>
      <c r="N117" s="13">
        <v>0</v>
      </c>
    </row>
    <row r="118" spans="2:14" hidden="1" x14ac:dyDescent="0.25">
      <c r="B118" s="8" t="s">
        <v>191</v>
      </c>
      <c r="C118" s="13">
        <v>10373</v>
      </c>
      <c r="D118" s="2">
        <v>48.927500570206597</v>
      </c>
      <c r="E118" s="9">
        <f t="shared" si="3"/>
        <v>507524.96341475303</v>
      </c>
      <c r="F118" s="4" t="s">
        <v>240</v>
      </c>
      <c r="G118" s="4">
        <v>2</v>
      </c>
      <c r="H118" s="13">
        <v>1.8186249999999999</v>
      </c>
      <c r="I118" s="13">
        <f t="shared" si="4"/>
        <v>18864.597125</v>
      </c>
      <c r="J118" s="4" t="s">
        <v>241</v>
      </c>
      <c r="K118" s="4">
        <v>1</v>
      </c>
      <c r="L118" s="13">
        <v>0.32113900000000001</v>
      </c>
      <c r="M118" s="13">
        <f t="shared" si="5"/>
        <v>3331.1748470000002</v>
      </c>
      <c r="N118" s="13">
        <v>46.88132652077509</v>
      </c>
    </row>
    <row r="119" spans="2:14" hidden="1" x14ac:dyDescent="0.25">
      <c r="B119" s="8" t="s">
        <v>195</v>
      </c>
      <c r="C119" s="13">
        <v>27216</v>
      </c>
      <c r="D119" s="2">
        <v>52.969169032895898</v>
      </c>
      <c r="E119" s="9">
        <f t="shared" si="3"/>
        <v>1441608.9043992949</v>
      </c>
      <c r="F119" s="4" t="s">
        <v>239</v>
      </c>
      <c r="G119" s="4">
        <v>3</v>
      </c>
      <c r="H119" s="13">
        <v>0.32748099999999997</v>
      </c>
      <c r="I119" s="13">
        <f t="shared" si="4"/>
        <v>8912.7228959999993</v>
      </c>
      <c r="J119" s="4" t="s">
        <v>239</v>
      </c>
      <c r="K119" s="4">
        <v>3</v>
      </c>
      <c r="L119" s="13">
        <v>0.34676499999999999</v>
      </c>
      <c r="M119" s="13">
        <f t="shared" si="5"/>
        <v>9437.5562399999999</v>
      </c>
      <c r="N119" s="13">
        <v>27.37360376249265</v>
      </c>
    </row>
    <row r="120" spans="2:14" hidden="1" x14ac:dyDescent="0.25">
      <c r="B120" s="8" t="s">
        <v>200</v>
      </c>
      <c r="C120" s="13">
        <v>15977</v>
      </c>
      <c r="D120" s="2">
        <v>49.887081938648798</v>
      </c>
      <c r="E120" s="9">
        <f t="shared" si="3"/>
        <v>797045.90813379188</v>
      </c>
      <c r="F120" s="4" t="s">
        <v>240</v>
      </c>
      <c r="G120" s="4">
        <v>2</v>
      </c>
      <c r="H120" s="13">
        <v>1.0084929999999999</v>
      </c>
      <c r="I120" s="13">
        <f t="shared" si="4"/>
        <v>16112.692660999997</v>
      </c>
      <c r="J120" s="4" t="s">
        <v>240</v>
      </c>
      <c r="K120" s="4">
        <v>2</v>
      </c>
      <c r="L120" s="13">
        <v>0.30252499999999999</v>
      </c>
      <c r="M120" s="13">
        <f t="shared" si="5"/>
        <v>4833.4419250000001</v>
      </c>
      <c r="N120" s="13">
        <v>74.275521061525936</v>
      </c>
    </row>
    <row r="121" spans="2:14" hidden="1" x14ac:dyDescent="0.25">
      <c r="B121" s="8" t="s">
        <v>205</v>
      </c>
      <c r="C121" s="13">
        <v>20433</v>
      </c>
      <c r="D121" s="2">
        <v>49.374095540902601</v>
      </c>
      <c r="E121" s="9">
        <f t="shared" si="3"/>
        <v>1008860.8941872629</v>
      </c>
      <c r="F121" s="4" t="s">
        <v>240</v>
      </c>
      <c r="G121" s="4">
        <v>2</v>
      </c>
      <c r="H121" s="13">
        <v>1.4129669999999999</v>
      </c>
      <c r="I121" s="13">
        <f t="shared" si="4"/>
        <v>28871.154710999996</v>
      </c>
      <c r="J121" s="4" t="s">
        <v>240</v>
      </c>
      <c r="K121" s="4">
        <v>2</v>
      </c>
      <c r="L121" s="13">
        <v>0.32472800000000002</v>
      </c>
      <c r="M121" s="13">
        <f t="shared" si="5"/>
        <v>6635.1672240000007</v>
      </c>
      <c r="N121" s="13">
        <v>36.847256888366857</v>
      </c>
    </row>
    <row r="122" spans="2:14" hidden="1" x14ac:dyDescent="0.25">
      <c r="B122" s="8" t="s">
        <v>206</v>
      </c>
      <c r="C122" s="13">
        <v>6422</v>
      </c>
      <c r="D122" s="2">
        <v>50.892132164411201</v>
      </c>
      <c r="E122" s="9">
        <f t="shared" si="3"/>
        <v>326829.27275984874</v>
      </c>
      <c r="F122" s="4" t="s">
        <v>240</v>
      </c>
      <c r="G122" s="4">
        <v>2</v>
      </c>
      <c r="H122" s="13">
        <v>1.0685169999999999</v>
      </c>
      <c r="I122" s="13">
        <f t="shared" si="4"/>
        <v>6862.0161739999994</v>
      </c>
      <c r="J122" s="4" t="s">
        <v>240</v>
      </c>
      <c r="K122" s="4">
        <v>2</v>
      </c>
      <c r="L122" s="13">
        <v>0.30980600000000003</v>
      </c>
      <c r="M122" s="13">
        <f t="shared" si="5"/>
        <v>1989.5741320000002</v>
      </c>
      <c r="N122" s="13">
        <v>12.114606041731548</v>
      </c>
    </row>
    <row r="123" spans="2:14" hidden="1" x14ac:dyDescent="0.25">
      <c r="B123" s="8" t="s">
        <v>208</v>
      </c>
      <c r="C123" s="13">
        <v>4934</v>
      </c>
      <c r="D123" s="2">
        <v>50.012191339992803</v>
      </c>
      <c r="E123" s="9">
        <f t="shared" si="3"/>
        <v>246760.1520715245</v>
      </c>
      <c r="F123" s="4" t="s">
        <v>240</v>
      </c>
      <c r="G123" s="4">
        <v>2</v>
      </c>
      <c r="H123" s="13">
        <v>1.109729</v>
      </c>
      <c r="I123" s="13">
        <f t="shared" si="4"/>
        <v>5475.4028859999999</v>
      </c>
      <c r="J123" s="4" t="s">
        <v>240</v>
      </c>
      <c r="K123" s="4">
        <v>2</v>
      </c>
      <c r="L123" s="13">
        <v>0.33803499999999997</v>
      </c>
      <c r="M123" s="13">
        <f t="shared" si="5"/>
        <v>1667.8646899999999</v>
      </c>
      <c r="N123" s="13">
        <v>60.072963113092825</v>
      </c>
    </row>
    <row r="124" spans="2:14" hidden="1" x14ac:dyDescent="0.25">
      <c r="B124" s="8" t="s">
        <v>215</v>
      </c>
      <c r="C124" s="13">
        <v>28395</v>
      </c>
      <c r="D124" s="2">
        <v>53.205333761774703</v>
      </c>
      <c r="E124" s="9">
        <f t="shared" si="3"/>
        <v>1510765.4521655927</v>
      </c>
      <c r="F124" s="4" t="s">
        <v>239</v>
      </c>
      <c r="G124" s="4">
        <v>3</v>
      </c>
      <c r="H124" s="13">
        <v>-8.7793999999999997E-2</v>
      </c>
      <c r="I124" s="13">
        <f t="shared" si="4"/>
        <v>-2492.9106299999999</v>
      </c>
      <c r="J124" s="4" t="s">
        <v>242</v>
      </c>
      <c r="K124" s="4">
        <v>4</v>
      </c>
      <c r="L124" s="13">
        <v>0.31903900000000002</v>
      </c>
      <c r="M124" s="13">
        <f t="shared" si="5"/>
        <v>9059.1124049999999</v>
      </c>
      <c r="N124" s="13">
        <v>3.5569642542701181</v>
      </c>
    </row>
    <row r="125" spans="2:14" hidden="1" x14ac:dyDescent="0.25">
      <c r="B125" s="8" t="s">
        <v>85</v>
      </c>
      <c r="C125" s="13">
        <v>80591</v>
      </c>
      <c r="D125" s="2">
        <v>54.833252595700898</v>
      </c>
      <c r="E125" s="9">
        <f t="shared" si="3"/>
        <v>4419066.659940131</v>
      </c>
      <c r="F125" s="4" t="s">
        <v>242</v>
      </c>
      <c r="G125" s="4">
        <v>4</v>
      </c>
      <c r="H125" s="13">
        <v>-0.212064</v>
      </c>
      <c r="I125" s="13">
        <f t="shared" si="4"/>
        <v>-17090.449823999999</v>
      </c>
      <c r="J125" s="4" t="s">
        <v>242</v>
      </c>
      <c r="K125" s="4">
        <v>4</v>
      </c>
      <c r="L125" s="13">
        <v>0.34009800000000001</v>
      </c>
      <c r="M125" s="13">
        <f t="shared" si="5"/>
        <v>27408.837918000001</v>
      </c>
      <c r="N125" s="13">
        <v>9.6785000806541674</v>
      </c>
    </row>
    <row r="126" spans="2:14" hidden="1" x14ac:dyDescent="0.25">
      <c r="B126" s="8" t="s">
        <v>220</v>
      </c>
      <c r="C126" s="13">
        <v>3443</v>
      </c>
      <c r="D126" s="2">
        <v>51.711497426748501</v>
      </c>
      <c r="E126" s="9">
        <f t="shared" si="3"/>
        <v>178042.68564029509</v>
      </c>
      <c r="F126" s="4" t="s">
        <v>240</v>
      </c>
      <c r="G126" s="4">
        <v>2</v>
      </c>
      <c r="H126" s="13">
        <v>0.88473299999999999</v>
      </c>
      <c r="I126" s="13">
        <f t="shared" si="4"/>
        <v>3046.1357189999999</v>
      </c>
      <c r="J126" s="4" t="s">
        <v>239</v>
      </c>
      <c r="K126" s="4">
        <v>3</v>
      </c>
      <c r="L126" s="13">
        <v>0.37433100000000002</v>
      </c>
      <c r="M126" s="13">
        <f t="shared" si="5"/>
        <v>1288.821633</v>
      </c>
      <c r="N126" s="13">
        <v>43.305257043276214</v>
      </c>
    </row>
    <row r="127" spans="2:14" hidden="1" x14ac:dyDescent="0.25">
      <c r="B127" s="8" t="s">
        <v>222</v>
      </c>
      <c r="C127" s="13">
        <v>13025</v>
      </c>
      <c r="D127" s="2">
        <v>50.3628397177973</v>
      </c>
      <c r="E127" s="9">
        <f t="shared" si="3"/>
        <v>655975.98732430988</v>
      </c>
      <c r="F127" s="4" t="s">
        <v>240</v>
      </c>
      <c r="G127" s="4">
        <v>2</v>
      </c>
      <c r="H127" s="13">
        <v>1.2556749999999999</v>
      </c>
      <c r="I127" s="13">
        <f t="shared" si="4"/>
        <v>16355.166874999999</v>
      </c>
      <c r="J127" s="4" t="s">
        <v>240</v>
      </c>
      <c r="K127" s="4">
        <v>2</v>
      </c>
      <c r="L127" s="13">
        <v>0.31457600000000002</v>
      </c>
      <c r="M127" s="13">
        <f t="shared" si="5"/>
        <v>4097.3524000000007</v>
      </c>
      <c r="N127" s="13">
        <v>27.539347408829173</v>
      </c>
    </row>
    <row r="128" spans="2:14" hidden="1" x14ac:dyDescent="0.25">
      <c r="B128" s="8" t="s">
        <v>227</v>
      </c>
      <c r="C128" s="13">
        <v>87361</v>
      </c>
      <c r="D128" s="2">
        <v>55.424890378221697</v>
      </c>
      <c r="E128" s="9">
        <f t="shared" si="3"/>
        <v>4841973.8483318258</v>
      </c>
      <c r="F128" s="4" t="s">
        <v>242</v>
      </c>
      <c r="G128" s="4">
        <v>4</v>
      </c>
      <c r="H128" s="13">
        <v>-0.28795100000000001</v>
      </c>
      <c r="I128" s="13">
        <f t="shared" si="4"/>
        <v>-25155.687311000002</v>
      </c>
      <c r="J128" s="4" t="s">
        <v>242</v>
      </c>
      <c r="K128" s="4">
        <v>4</v>
      </c>
      <c r="L128" s="13">
        <v>0.38330199999999998</v>
      </c>
      <c r="M128" s="13">
        <f t="shared" si="5"/>
        <v>33485.646022000001</v>
      </c>
      <c r="N128" s="13">
        <v>12.491844186765261</v>
      </c>
    </row>
    <row r="129" spans="1:14" hidden="1" x14ac:dyDescent="0.25">
      <c r="B129" s="8" t="s">
        <v>229</v>
      </c>
      <c r="C129" s="13">
        <v>5675</v>
      </c>
      <c r="D129" s="2">
        <v>52.859216005873499</v>
      </c>
      <c r="E129" s="9">
        <f t="shared" si="3"/>
        <v>299976.05083333212</v>
      </c>
      <c r="F129" s="4" t="s">
        <v>239</v>
      </c>
      <c r="G129" s="4">
        <v>3</v>
      </c>
      <c r="H129" s="13">
        <v>0.45530599999999999</v>
      </c>
      <c r="I129" s="13">
        <f t="shared" si="4"/>
        <v>2583.8615500000001</v>
      </c>
      <c r="J129" s="4" t="s">
        <v>239</v>
      </c>
      <c r="K129" s="4">
        <v>3</v>
      </c>
      <c r="L129" s="13">
        <v>0.35270299999999999</v>
      </c>
      <c r="M129" s="13">
        <f t="shared" si="5"/>
        <v>2001.5895249999999</v>
      </c>
      <c r="N129" s="13">
        <v>0</v>
      </c>
    </row>
    <row r="130" spans="1:14" hidden="1" x14ac:dyDescent="0.25">
      <c r="B130" s="8" t="s">
        <v>231</v>
      </c>
      <c r="C130" s="13">
        <v>20717</v>
      </c>
      <c r="D130" s="2">
        <v>51.192918692924799</v>
      </c>
      <c r="E130" s="9">
        <f t="shared" si="3"/>
        <v>1060563.696561323</v>
      </c>
      <c r="F130" s="4" t="s">
        <v>240</v>
      </c>
      <c r="G130" s="4">
        <v>2</v>
      </c>
      <c r="H130" s="13">
        <v>1.0356380000000001</v>
      </c>
      <c r="I130" s="13">
        <f t="shared" si="4"/>
        <v>21455.312446</v>
      </c>
      <c r="J130" s="4" t="s">
        <v>240</v>
      </c>
      <c r="K130" s="4">
        <v>2</v>
      </c>
      <c r="L130" s="13">
        <v>0.31720100000000001</v>
      </c>
      <c r="M130" s="13">
        <f t="shared" si="5"/>
        <v>6571.453117</v>
      </c>
      <c r="N130" s="13">
        <v>14.78978616595067</v>
      </c>
    </row>
    <row r="131" spans="1:14" hidden="1" x14ac:dyDescent="0.25">
      <c r="B131" s="8" t="s">
        <v>232</v>
      </c>
      <c r="C131" s="13">
        <v>11967</v>
      </c>
      <c r="D131" s="2">
        <v>51.122295488422701</v>
      </c>
      <c r="E131" s="9">
        <f t="shared" si="3"/>
        <v>611780.51010995451</v>
      </c>
      <c r="F131" s="4" t="s">
        <v>240</v>
      </c>
      <c r="G131" s="4">
        <v>2</v>
      </c>
      <c r="H131" s="13">
        <v>0.78074899999999992</v>
      </c>
      <c r="I131" s="13">
        <f t="shared" si="4"/>
        <v>9343.2232829999994</v>
      </c>
      <c r="J131" s="4" t="s">
        <v>239</v>
      </c>
      <c r="K131" s="4">
        <v>3</v>
      </c>
      <c r="L131" s="13">
        <v>0.29714099999999999</v>
      </c>
      <c r="M131" s="13">
        <f t="shared" si="5"/>
        <v>3555.8863469999997</v>
      </c>
      <c r="N131" s="13">
        <v>50.706108464945267</v>
      </c>
    </row>
    <row r="132" spans="1:14" hidden="1" x14ac:dyDescent="0.25">
      <c r="B132" s="8" t="s">
        <v>234</v>
      </c>
      <c r="C132" s="13">
        <v>4539</v>
      </c>
      <c r="D132" s="2">
        <v>52.130395117063699</v>
      </c>
      <c r="E132" s="9">
        <f t="shared" ref="E132:E195" si="6">+C132*D132</f>
        <v>236619.86343635214</v>
      </c>
      <c r="F132" s="4" t="s">
        <v>240</v>
      </c>
      <c r="G132" s="4">
        <v>2</v>
      </c>
      <c r="H132" s="13">
        <v>0.96984899999999996</v>
      </c>
      <c r="I132" s="13">
        <f t="shared" ref="I132:I195" si="7">+C132*H132</f>
        <v>4402.1446109999997</v>
      </c>
      <c r="J132" s="4" t="s">
        <v>240</v>
      </c>
      <c r="K132" s="4">
        <v>2</v>
      </c>
      <c r="L132" s="13">
        <v>0.334816</v>
      </c>
      <c r="M132" s="13">
        <f t="shared" ref="M132:M195" si="8">+L132*C132</f>
        <v>1519.729824</v>
      </c>
      <c r="N132" s="13">
        <v>2.3353161489314824</v>
      </c>
    </row>
    <row r="133" spans="1:14" x14ac:dyDescent="0.25">
      <c r="A133" s="12" t="s">
        <v>31</v>
      </c>
      <c r="B133" s="12" t="s">
        <v>31</v>
      </c>
      <c r="C133" s="14">
        <v>757961</v>
      </c>
      <c r="D133" s="17">
        <f>+E133/C133</f>
        <v>54.084953115750132</v>
      </c>
      <c r="E133" s="15">
        <f>+SUM(E134:E159)</f>
        <v>40994285.148567088</v>
      </c>
      <c r="F133" s="19" t="s">
        <v>239</v>
      </c>
      <c r="G133" s="15">
        <f>+_xlfn.MODE.SNGL(G134:G159)</f>
        <v>3</v>
      </c>
      <c r="H133" s="16">
        <f>+I133/C133</f>
        <v>0.10781113379712155</v>
      </c>
      <c r="I133" s="15">
        <f>+SUM(I134:I159)</f>
        <v>81716.634784000053</v>
      </c>
      <c r="J133" s="19" t="s">
        <v>242</v>
      </c>
      <c r="K133" s="15">
        <f>+_xlfn.MODE.SNGL(K134:K159)</f>
        <v>4</v>
      </c>
      <c r="L133" s="16">
        <f>+M133/C133</f>
        <v>0.32570522868986668</v>
      </c>
      <c r="M133" s="15">
        <f>+SUM(M134:M159)</f>
        <v>246871.86084300003</v>
      </c>
      <c r="N133" s="17">
        <f>+AVERAGE(N134:N159)</f>
        <v>17.908271625527448</v>
      </c>
    </row>
    <row r="134" spans="1:14" hidden="1" x14ac:dyDescent="0.25">
      <c r="B134" s="8" t="s">
        <v>30</v>
      </c>
      <c r="C134" s="13">
        <v>74768</v>
      </c>
      <c r="D134" s="2">
        <v>49.522687520823197</v>
      </c>
      <c r="E134" s="9">
        <f t="shared" si="6"/>
        <v>3702712.3005569088</v>
      </c>
      <c r="F134" s="4" t="s">
        <v>240</v>
      </c>
      <c r="G134" s="4">
        <v>2</v>
      </c>
      <c r="H134" s="13">
        <v>1.301096</v>
      </c>
      <c r="I134" s="13">
        <f t="shared" si="7"/>
        <v>97280.345728</v>
      </c>
      <c r="J134" s="4" t="s">
        <v>240</v>
      </c>
      <c r="K134" s="4">
        <v>2</v>
      </c>
      <c r="L134" s="13">
        <v>0.351692</v>
      </c>
      <c r="M134" s="13">
        <f t="shared" si="8"/>
        <v>26295.307455999999</v>
      </c>
      <c r="N134" s="13">
        <v>22.682163492403166</v>
      </c>
    </row>
    <row r="135" spans="1:14" hidden="1" x14ac:dyDescent="0.25">
      <c r="B135" s="8" t="s">
        <v>36</v>
      </c>
      <c r="C135" s="13">
        <v>22629</v>
      </c>
      <c r="D135" s="2">
        <v>54.638817726195398</v>
      </c>
      <c r="E135" s="9">
        <f t="shared" si="6"/>
        <v>1236421.8063260757</v>
      </c>
      <c r="F135" s="4" t="s">
        <v>242</v>
      </c>
      <c r="G135" s="4">
        <v>4</v>
      </c>
      <c r="H135" s="13">
        <v>-0.108496</v>
      </c>
      <c r="I135" s="13">
        <f t="shared" si="7"/>
        <v>-2455.155984</v>
      </c>
      <c r="J135" s="4" t="s">
        <v>242</v>
      </c>
      <c r="K135" s="4">
        <v>4</v>
      </c>
      <c r="L135" s="13">
        <v>0.298014</v>
      </c>
      <c r="M135" s="13">
        <f t="shared" si="8"/>
        <v>6743.7588059999998</v>
      </c>
      <c r="N135" s="13">
        <v>0</v>
      </c>
    </row>
    <row r="136" spans="1:14" hidden="1" x14ac:dyDescent="0.25">
      <c r="B136" s="8" t="s">
        <v>41</v>
      </c>
      <c r="C136" s="13">
        <v>3859</v>
      </c>
      <c r="D136" s="2">
        <v>53.009845163959803</v>
      </c>
      <c r="E136" s="9">
        <f t="shared" si="6"/>
        <v>204564.99248772088</v>
      </c>
      <c r="F136" s="4" t="s">
        <v>239</v>
      </c>
      <c r="G136" s="4">
        <v>3</v>
      </c>
      <c r="H136" s="13">
        <v>0.256855</v>
      </c>
      <c r="I136" s="13">
        <f t="shared" si="7"/>
        <v>991.20344499999999</v>
      </c>
      <c r="J136" s="4" t="s">
        <v>239</v>
      </c>
      <c r="K136" s="4">
        <v>3</v>
      </c>
      <c r="L136" s="13">
        <v>0.35161399999999998</v>
      </c>
      <c r="M136" s="13">
        <f t="shared" si="8"/>
        <v>1356.878426</v>
      </c>
      <c r="N136" s="13">
        <v>41.072816791915002</v>
      </c>
    </row>
    <row r="137" spans="1:14" hidden="1" x14ac:dyDescent="0.25">
      <c r="B137" s="8" t="s">
        <v>53</v>
      </c>
      <c r="C137" s="13">
        <v>4128</v>
      </c>
      <c r="D137" s="2">
        <v>51.400188402631699</v>
      </c>
      <c r="E137" s="9">
        <f t="shared" si="6"/>
        <v>212179.97772606366</v>
      </c>
      <c r="F137" s="4" t="s">
        <v>240</v>
      </c>
      <c r="G137" s="4">
        <v>2</v>
      </c>
      <c r="H137" s="13">
        <v>0.63818399999999997</v>
      </c>
      <c r="I137" s="13">
        <f t="shared" si="7"/>
        <v>2634.4235519999997</v>
      </c>
      <c r="J137" s="4" t="s">
        <v>239</v>
      </c>
      <c r="K137" s="4">
        <v>3</v>
      </c>
      <c r="L137" s="13">
        <v>0.322162</v>
      </c>
      <c r="M137" s="13">
        <f t="shared" si="8"/>
        <v>1329.884736</v>
      </c>
      <c r="N137" s="13">
        <v>49.200581395348834</v>
      </c>
    </row>
    <row r="138" spans="1:14" hidden="1" x14ac:dyDescent="0.25">
      <c r="B138" s="8" t="s">
        <v>75</v>
      </c>
      <c r="C138" s="13">
        <v>8193</v>
      </c>
      <c r="D138" s="2">
        <v>54.838030334433498</v>
      </c>
      <c r="E138" s="9">
        <f t="shared" si="6"/>
        <v>449287.98253001366</v>
      </c>
      <c r="F138" s="4" t="s">
        <v>239</v>
      </c>
      <c r="G138" s="4">
        <v>3</v>
      </c>
      <c r="H138" s="13">
        <v>-0.13292399999999999</v>
      </c>
      <c r="I138" s="13">
        <f t="shared" si="7"/>
        <v>-1089.0463319999999</v>
      </c>
      <c r="J138" s="4" t="s">
        <v>242</v>
      </c>
      <c r="K138" s="4">
        <v>4</v>
      </c>
      <c r="L138" s="13">
        <v>0.308977</v>
      </c>
      <c r="M138" s="13">
        <f t="shared" si="8"/>
        <v>2531.4485610000002</v>
      </c>
      <c r="N138" s="13">
        <v>3.1368241181496401</v>
      </c>
    </row>
    <row r="139" spans="1:14" hidden="1" x14ac:dyDescent="0.25">
      <c r="B139" s="8" t="s">
        <v>62</v>
      </c>
      <c r="C139" s="13">
        <v>20653</v>
      </c>
      <c r="D139" s="2">
        <v>53.809418693140799</v>
      </c>
      <c r="E139" s="9">
        <f t="shared" si="6"/>
        <v>1111325.9242694369</v>
      </c>
      <c r="F139" s="4" t="s">
        <v>241</v>
      </c>
      <c r="G139" s="4">
        <v>1</v>
      </c>
      <c r="H139" s="13">
        <v>0.102949</v>
      </c>
      <c r="I139" s="13">
        <f t="shared" si="7"/>
        <v>2126.2056969999999</v>
      </c>
      <c r="J139" s="4" t="s">
        <v>241</v>
      </c>
      <c r="K139" s="4">
        <v>1</v>
      </c>
      <c r="L139" s="13">
        <v>0.37071199999999999</v>
      </c>
      <c r="M139" s="13">
        <f t="shared" si="8"/>
        <v>7656.3149359999998</v>
      </c>
      <c r="N139" s="13">
        <v>27.652157071611871</v>
      </c>
    </row>
    <row r="140" spans="1:14" hidden="1" x14ac:dyDescent="0.25">
      <c r="B140" s="8" t="s">
        <v>63</v>
      </c>
      <c r="C140" s="13">
        <v>14806</v>
      </c>
      <c r="D140" s="2">
        <v>48.701353857346298</v>
      </c>
      <c r="E140" s="9">
        <f t="shared" si="6"/>
        <v>721072.24521186925</v>
      </c>
      <c r="F140" s="4" t="s">
        <v>239</v>
      </c>
      <c r="G140" s="4">
        <v>3</v>
      </c>
      <c r="H140" s="13">
        <v>1.820886</v>
      </c>
      <c r="I140" s="13">
        <f t="shared" si="7"/>
        <v>26960.038116</v>
      </c>
      <c r="J140" s="4" t="s">
        <v>242</v>
      </c>
      <c r="K140" s="4">
        <v>4</v>
      </c>
      <c r="L140" s="13">
        <v>0.33871200000000001</v>
      </c>
      <c r="M140" s="13">
        <f t="shared" si="8"/>
        <v>5014.9698720000006</v>
      </c>
      <c r="N140" s="13">
        <v>71.68715385654464</v>
      </c>
    </row>
    <row r="141" spans="1:14" hidden="1" x14ac:dyDescent="0.25">
      <c r="B141" s="8" t="s">
        <v>64</v>
      </c>
      <c r="C141" s="13">
        <v>2334</v>
      </c>
      <c r="D141" s="2">
        <v>54.162018346290097</v>
      </c>
      <c r="E141" s="9">
        <f t="shared" si="6"/>
        <v>126414.15082024109</v>
      </c>
      <c r="F141" s="4" t="s">
        <v>242</v>
      </c>
      <c r="G141" s="4">
        <v>4</v>
      </c>
      <c r="H141" s="13">
        <v>-0.226576</v>
      </c>
      <c r="I141" s="13">
        <f t="shared" si="7"/>
        <v>-528.82838400000003</v>
      </c>
      <c r="J141" s="4" t="s">
        <v>242</v>
      </c>
      <c r="K141" s="4">
        <v>4</v>
      </c>
      <c r="L141" s="13">
        <v>0.36866100000000002</v>
      </c>
      <c r="M141" s="13">
        <f t="shared" si="8"/>
        <v>860.45477400000004</v>
      </c>
      <c r="N141" s="13">
        <v>0</v>
      </c>
    </row>
    <row r="142" spans="1:14" hidden="1" x14ac:dyDescent="0.25">
      <c r="B142" s="8" t="s">
        <v>89</v>
      </c>
      <c r="C142" s="13">
        <v>14461</v>
      </c>
      <c r="D142" s="2">
        <v>45.8768096917712</v>
      </c>
      <c r="E142" s="9">
        <f t="shared" si="6"/>
        <v>663424.54495270329</v>
      </c>
      <c r="F142" s="4" t="s">
        <v>241</v>
      </c>
      <c r="G142" s="4">
        <v>1</v>
      </c>
      <c r="H142" s="13">
        <v>2.422952</v>
      </c>
      <c r="I142" s="13">
        <f t="shared" si="7"/>
        <v>35038.308872000001</v>
      </c>
      <c r="J142" s="4" t="s">
        <v>241</v>
      </c>
      <c r="K142" s="4">
        <v>1</v>
      </c>
      <c r="L142" s="13">
        <v>0.310973</v>
      </c>
      <c r="M142" s="13">
        <f t="shared" si="8"/>
        <v>4496.9805530000003</v>
      </c>
      <c r="N142" s="13">
        <v>47.175160777262981</v>
      </c>
    </row>
    <row r="143" spans="1:14" hidden="1" x14ac:dyDescent="0.25">
      <c r="B143" s="8" t="s">
        <v>108</v>
      </c>
      <c r="C143" s="13">
        <v>8804</v>
      </c>
      <c r="D143" s="2">
        <v>55.975288660675602</v>
      </c>
      <c r="E143" s="9">
        <f t="shared" si="6"/>
        <v>492806.44136858801</v>
      </c>
      <c r="F143" s="4" t="s">
        <v>242</v>
      </c>
      <c r="G143" s="4">
        <v>4</v>
      </c>
      <c r="H143" s="13">
        <v>-0.49486199999999997</v>
      </c>
      <c r="I143" s="13">
        <f t="shared" si="7"/>
        <v>-4356.7650479999993</v>
      </c>
      <c r="J143" s="4" t="s">
        <v>242</v>
      </c>
      <c r="K143" s="4">
        <v>4</v>
      </c>
      <c r="L143" s="13">
        <v>0.37845600000000001</v>
      </c>
      <c r="M143" s="13">
        <f t="shared" si="8"/>
        <v>3331.9266240000002</v>
      </c>
      <c r="N143" s="13">
        <v>2.69195820081781</v>
      </c>
    </row>
    <row r="144" spans="1:14" hidden="1" x14ac:dyDescent="0.25">
      <c r="B144" s="8" t="s">
        <v>117</v>
      </c>
      <c r="C144" s="13">
        <v>5293</v>
      </c>
      <c r="D144" s="2">
        <v>52.031534329183501</v>
      </c>
      <c r="E144" s="9">
        <f t="shared" si="6"/>
        <v>275402.91120436828</v>
      </c>
      <c r="F144" s="4" t="s">
        <v>240</v>
      </c>
      <c r="G144" s="4">
        <v>2</v>
      </c>
      <c r="H144" s="13">
        <v>0.35198199999999996</v>
      </c>
      <c r="I144" s="13">
        <f t="shared" si="7"/>
        <v>1863.0407259999997</v>
      </c>
      <c r="J144" s="4" t="s">
        <v>239</v>
      </c>
      <c r="K144" s="4">
        <v>3</v>
      </c>
      <c r="L144" s="13">
        <v>0.31448799999999999</v>
      </c>
      <c r="M144" s="13">
        <f t="shared" si="8"/>
        <v>1664.5849839999998</v>
      </c>
      <c r="N144" s="13">
        <v>8.9552238805970141</v>
      </c>
    </row>
    <row r="145" spans="1:14" hidden="1" x14ac:dyDescent="0.25">
      <c r="B145" s="8" t="s">
        <v>122</v>
      </c>
      <c r="C145" s="13">
        <v>6668</v>
      </c>
      <c r="D145" s="2">
        <v>53.595688323433997</v>
      </c>
      <c r="E145" s="9">
        <f t="shared" si="6"/>
        <v>357376.04974065791</v>
      </c>
      <c r="F145" s="4" t="s">
        <v>239</v>
      </c>
      <c r="G145" s="4">
        <v>3</v>
      </c>
      <c r="H145" s="13">
        <v>8.2324999999999995E-2</v>
      </c>
      <c r="I145" s="13">
        <f t="shared" si="7"/>
        <v>548.94309999999996</v>
      </c>
      <c r="J145" s="4" t="s">
        <v>242</v>
      </c>
      <c r="K145" s="4">
        <v>4</v>
      </c>
      <c r="L145" s="13">
        <v>0.33035599999999998</v>
      </c>
      <c r="M145" s="13">
        <f t="shared" si="8"/>
        <v>2202.8138079999999</v>
      </c>
      <c r="N145" s="13">
        <v>2.9994001199760045E-2</v>
      </c>
    </row>
    <row r="146" spans="1:14" hidden="1" x14ac:dyDescent="0.25">
      <c r="B146" s="8" t="s">
        <v>128</v>
      </c>
      <c r="C146" s="13">
        <v>6644</v>
      </c>
      <c r="D146" s="2">
        <v>52.5364473513634</v>
      </c>
      <c r="E146" s="9">
        <f t="shared" si="6"/>
        <v>349052.15620245843</v>
      </c>
      <c r="F146" s="4" t="s">
        <v>240</v>
      </c>
      <c r="G146" s="4">
        <v>2</v>
      </c>
      <c r="H146" s="13">
        <v>0.37808900000000001</v>
      </c>
      <c r="I146" s="13">
        <f t="shared" si="7"/>
        <v>2512.0233160000002</v>
      </c>
      <c r="J146" s="4" t="s">
        <v>239</v>
      </c>
      <c r="K146" s="4">
        <v>3</v>
      </c>
      <c r="L146" s="13">
        <v>0.30972499999999997</v>
      </c>
      <c r="M146" s="13">
        <f t="shared" si="8"/>
        <v>2057.8128999999999</v>
      </c>
      <c r="N146" s="13">
        <v>4.7712221553281156</v>
      </c>
    </row>
    <row r="147" spans="1:14" hidden="1" x14ac:dyDescent="0.25">
      <c r="B147" s="8" t="s">
        <v>146</v>
      </c>
      <c r="C147" s="13">
        <v>5938</v>
      </c>
      <c r="D147" s="2">
        <v>50.166080666961903</v>
      </c>
      <c r="E147" s="9">
        <f t="shared" si="6"/>
        <v>297886.18700041977</v>
      </c>
      <c r="F147" s="4" t="s">
        <v>240</v>
      </c>
      <c r="G147" s="4">
        <v>2</v>
      </c>
      <c r="H147" s="13">
        <v>0.91893499999999995</v>
      </c>
      <c r="I147" s="13">
        <f t="shared" si="7"/>
        <v>5456.6360299999997</v>
      </c>
      <c r="J147" s="4" t="s">
        <v>239</v>
      </c>
      <c r="K147" s="4">
        <v>3</v>
      </c>
      <c r="L147" s="13">
        <v>0.32652199999999998</v>
      </c>
      <c r="M147" s="13">
        <f t="shared" si="8"/>
        <v>1938.8876359999999</v>
      </c>
      <c r="N147" s="13">
        <v>11.872684405523746</v>
      </c>
    </row>
    <row r="148" spans="1:14" hidden="1" x14ac:dyDescent="0.25">
      <c r="B148" s="8" t="s">
        <v>151</v>
      </c>
      <c r="C148" s="13">
        <v>15954</v>
      </c>
      <c r="D148" s="2">
        <v>54.3359528948424</v>
      </c>
      <c r="E148" s="9">
        <f t="shared" si="6"/>
        <v>866875.79248431569</v>
      </c>
      <c r="F148" s="4" t="s">
        <v>239</v>
      </c>
      <c r="G148" s="4">
        <v>3</v>
      </c>
      <c r="H148" s="13">
        <v>2.4430999999999998E-2</v>
      </c>
      <c r="I148" s="13">
        <f t="shared" si="7"/>
        <v>389.77217399999995</v>
      </c>
      <c r="J148" s="4" t="s">
        <v>242</v>
      </c>
      <c r="K148" s="4">
        <v>4</v>
      </c>
      <c r="L148" s="13">
        <v>0.305757</v>
      </c>
      <c r="M148" s="13">
        <f t="shared" si="8"/>
        <v>4878.0471779999998</v>
      </c>
      <c r="N148" s="13">
        <v>0</v>
      </c>
    </row>
    <row r="149" spans="1:14" hidden="1" x14ac:dyDescent="0.25">
      <c r="B149" s="8" t="s">
        <v>156</v>
      </c>
      <c r="C149" s="13">
        <v>14018</v>
      </c>
      <c r="D149" s="2">
        <v>53.7825429932631</v>
      </c>
      <c r="E149" s="9">
        <f t="shared" si="6"/>
        <v>753923.68767956214</v>
      </c>
      <c r="F149" s="4" t="s">
        <v>239</v>
      </c>
      <c r="G149" s="4">
        <v>3</v>
      </c>
      <c r="H149" s="13">
        <v>-4.55E-4</v>
      </c>
      <c r="I149" s="13">
        <f t="shared" si="7"/>
        <v>-6.37819</v>
      </c>
      <c r="J149" s="4" t="s">
        <v>242</v>
      </c>
      <c r="K149" s="4">
        <v>4</v>
      </c>
      <c r="L149" s="13">
        <v>0.29911500000000002</v>
      </c>
      <c r="M149" s="13">
        <f t="shared" si="8"/>
        <v>4192.9940700000006</v>
      </c>
      <c r="N149" s="13">
        <v>0</v>
      </c>
    </row>
    <row r="150" spans="1:14" hidden="1" x14ac:dyDescent="0.25">
      <c r="B150" s="8" t="s">
        <v>171</v>
      </c>
      <c r="C150" s="13">
        <v>13189</v>
      </c>
      <c r="D150" s="2">
        <v>47.7343596432016</v>
      </c>
      <c r="E150" s="9">
        <f t="shared" si="6"/>
        <v>629568.46933418594</v>
      </c>
      <c r="F150" s="4" t="s">
        <v>241</v>
      </c>
      <c r="G150" s="4">
        <v>1</v>
      </c>
      <c r="H150" s="13">
        <v>2.0368079999999997</v>
      </c>
      <c r="I150" s="13">
        <f t="shared" si="7"/>
        <v>26863.460711999996</v>
      </c>
      <c r="J150" s="4" t="s">
        <v>241</v>
      </c>
      <c r="K150" s="4">
        <v>1</v>
      </c>
      <c r="L150" s="13">
        <v>0.32317200000000001</v>
      </c>
      <c r="M150" s="13">
        <f t="shared" si="8"/>
        <v>4262.3155080000006</v>
      </c>
      <c r="N150" s="13">
        <v>72.643869891576315</v>
      </c>
    </row>
    <row r="151" spans="1:14" hidden="1" x14ac:dyDescent="0.25">
      <c r="B151" s="8" t="s">
        <v>175</v>
      </c>
      <c r="C151" s="13">
        <v>30309</v>
      </c>
      <c r="D151" s="2">
        <v>53.498728711565803</v>
      </c>
      <c r="E151" s="9">
        <f t="shared" si="6"/>
        <v>1621492.9685188478</v>
      </c>
      <c r="F151" s="4" t="s">
        <v>239</v>
      </c>
      <c r="G151" s="4">
        <v>3</v>
      </c>
      <c r="H151" s="13">
        <v>0.19644999999999999</v>
      </c>
      <c r="I151" s="13">
        <f t="shared" si="7"/>
        <v>5954.2030499999992</v>
      </c>
      <c r="J151" s="4" t="s">
        <v>239</v>
      </c>
      <c r="K151" s="4">
        <v>3</v>
      </c>
      <c r="L151" s="13">
        <v>0.290219</v>
      </c>
      <c r="M151" s="13">
        <f t="shared" si="8"/>
        <v>8796.247671000001</v>
      </c>
      <c r="N151" s="13">
        <v>4.7774588406084</v>
      </c>
    </row>
    <row r="152" spans="1:14" hidden="1" x14ac:dyDescent="0.25">
      <c r="B152" s="8" t="s">
        <v>42</v>
      </c>
      <c r="C152" s="13">
        <v>327312</v>
      </c>
      <c r="D152" s="2">
        <v>57.173629565956503</v>
      </c>
      <c r="E152" s="9">
        <f t="shared" si="6"/>
        <v>18713615.040492356</v>
      </c>
      <c r="F152" s="4" t="s">
        <v>243</v>
      </c>
      <c r="G152" s="4">
        <v>5</v>
      </c>
      <c r="H152" s="13">
        <v>-0.66140999999999994</v>
      </c>
      <c r="I152" s="13">
        <f t="shared" si="7"/>
        <v>-216487.42992</v>
      </c>
      <c r="J152" s="4" t="s">
        <v>242</v>
      </c>
      <c r="K152" s="4">
        <v>4</v>
      </c>
      <c r="L152" s="13">
        <v>0.32369900000000001</v>
      </c>
      <c r="M152" s="13">
        <f t="shared" si="8"/>
        <v>105950.56708800001</v>
      </c>
      <c r="N152" s="13">
        <v>0.83498313535709057</v>
      </c>
    </row>
    <row r="153" spans="1:14" hidden="1" x14ac:dyDescent="0.25">
      <c r="B153" s="8" t="s">
        <v>186</v>
      </c>
      <c r="C153" s="13">
        <v>22218</v>
      </c>
      <c r="D153" s="2">
        <v>54.804570762527803</v>
      </c>
      <c r="E153" s="9">
        <f t="shared" si="6"/>
        <v>1217647.9532018427</v>
      </c>
      <c r="F153" s="4" t="s">
        <v>242</v>
      </c>
      <c r="G153" s="4">
        <v>4</v>
      </c>
      <c r="H153" s="13">
        <v>-0.32403599999999999</v>
      </c>
      <c r="I153" s="13">
        <f t="shared" si="7"/>
        <v>-7199.4318480000002</v>
      </c>
      <c r="J153" s="4" t="s">
        <v>242</v>
      </c>
      <c r="K153" s="4">
        <v>4</v>
      </c>
      <c r="L153" s="13">
        <v>0.30115700000000001</v>
      </c>
      <c r="M153" s="13">
        <f t="shared" si="8"/>
        <v>6691.1062259999999</v>
      </c>
      <c r="N153" s="13">
        <v>0.42308038527320185</v>
      </c>
    </row>
    <row r="154" spans="1:14" hidden="1" x14ac:dyDescent="0.25">
      <c r="B154" s="8" t="s">
        <v>199</v>
      </c>
      <c r="C154" s="13">
        <v>54757</v>
      </c>
      <c r="D154" s="2">
        <v>52.9058813524694</v>
      </c>
      <c r="E154" s="9">
        <f t="shared" si="6"/>
        <v>2896967.3452171669</v>
      </c>
      <c r="F154" s="4" t="s">
        <v>239</v>
      </c>
      <c r="G154" s="4">
        <v>3</v>
      </c>
      <c r="H154" s="13">
        <v>0.24559099999999998</v>
      </c>
      <c r="I154" s="13">
        <f t="shared" si="7"/>
        <v>13447.826386999999</v>
      </c>
      <c r="J154" s="4" t="s">
        <v>239</v>
      </c>
      <c r="K154" s="4">
        <v>3</v>
      </c>
      <c r="L154" s="13">
        <v>0.31262699999999999</v>
      </c>
      <c r="M154" s="13">
        <f t="shared" si="8"/>
        <v>17118.516638999998</v>
      </c>
      <c r="N154" s="13">
        <v>8.1048998301587023</v>
      </c>
    </row>
    <row r="155" spans="1:14" hidden="1" x14ac:dyDescent="0.25">
      <c r="B155" s="8" t="s">
        <v>216</v>
      </c>
      <c r="C155" s="13">
        <v>26559</v>
      </c>
      <c r="D155" s="2">
        <v>47.961470070223001</v>
      </c>
      <c r="E155" s="9">
        <f t="shared" si="6"/>
        <v>1273808.6835950527</v>
      </c>
      <c r="F155" s="4" t="s">
        <v>241</v>
      </c>
      <c r="G155" s="4">
        <v>1</v>
      </c>
      <c r="H155" s="13">
        <v>1.8759329999999999</v>
      </c>
      <c r="I155" s="13">
        <f t="shared" si="7"/>
        <v>49822.904546999998</v>
      </c>
      <c r="J155" s="4" t="s">
        <v>241</v>
      </c>
      <c r="K155" s="4">
        <v>1</v>
      </c>
      <c r="L155" s="13">
        <v>0.34524500000000002</v>
      </c>
      <c r="M155" s="13">
        <f t="shared" si="8"/>
        <v>9169.3619550000003</v>
      </c>
      <c r="N155" s="13">
        <v>31.699235663993374</v>
      </c>
    </row>
    <row r="156" spans="1:14" hidden="1" x14ac:dyDescent="0.25">
      <c r="B156" s="8" t="s">
        <v>223</v>
      </c>
      <c r="C156" s="13">
        <v>7178</v>
      </c>
      <c r="D156" s="2">
        <v>53.753877991109803</v>
      </c>
      <c r="E156" s="9">
        <f t="shared" si="6"/>
        <v>385845.33622018615</v>
      </c>
      <c r="F156" s="4" t="s">
        <v>239</v>
      </c>
      <c r="G156" s="4">
        <v>3</v>
      </c>
      <c r="H156" s="13">
        <v>0.15712799999999999</v>
      </c>
      <c r="I156" s="13">
        <f t="shared" si="7"/>
        <v>1127.8647839999999</v>
      </c>
      <c r="J156" s="4" t="s">
        <v>239</v>
      </c>
      <c r="K156" s="4">
        <v>3</v>
      </c>
      <c r="L156" s="13">
        <v>0.32191599999999998</v>
      </c>
      <c r="M156" s="13">
        <f t="shared" si="8"/>
        <v>2310.7130480000001</v>
      </c>
      <c r="N156" s="13">
        <v>3.761493452215102</v>
      </c>
    </row>
    <row r="157" spans="1:14" hidden="1" x14ac:dyDescent="0.25">
      <c r="B157" s="8" t="s">
        <v>228</v>
      </c>
      <c r="C157" s="13">
        <v>8595</v>
      </c>
      <c r="D157" s="2">
        <v>53.139099325982798</v>
      </c>
      <c r="E157" s="9">
        <f t="shared" si="6"/>
        <v>456730.55870682216</v>
      </c>
      <c r="F157" s="4" t="s">
        <v>239</v>
      </c>
      <c r="G157" s="4">
        <v>3</v>
      </c>
      <c r="H157" s="13">
        <v>3.7017000000000001E-2</v>
      </c>
      <c r="I157" s="13">
        <f t="shared" si="7"/>
        <v>318.161115</v>
      </c>
      <c r="J157" s="4" t="s">
        <v>242</v>
      </c>
      <c r="K157" s="4">
        <v>4</v>
      </c>
      <c r="L157" s="13">
        <v>0.34558</v>
      </c>
      <c r="M157" s="13">
        <f t="shared" si="8"/>
        <v>2970.2601</v>
      </c>
      <c r="N157" s="13">
        <v>10.75043630017452</v>
      </c>
    </row>
    <row r="158" spans="1:14" hidden="1" x14ac:dyDescent="0.25">
      <c r="B158" s="8" t="s">
        <v>233</v>
      </c>
      <c r="C158" s="13">
        <v>18359</v>
      </c>
      <c r="D158" s="2">
        <v>54.4523364875769</v>
      </c>
      <c r="E158" s="9">
        <f t="shared" si="6"/>
        <v>999690.44557542435</v>
      </c>
      <c r="F158" s="4" t="s">
        <v>239</v>
      </c>
      <c r="G158" s="4">
        <v>3</v>
      </c>
      <c r="H158" s="13">
        <v>-6.7003999999999994E-2</v>
      </c>
      <c r="I158" s="13">
        <f t="shared" si="7"/>
        <v>-1230.1264359999998</v>
      </c>
      <c r="J158" s="4" t="s">
        <v>242</v>
      </c>
      <c r="K158" s="4">
        <v>4</v>
      </c>
      <c r="L158" s="13">
        <v>0.30148200000000003</v>
      </c>
      <c r="M158" s="13">
        <f t="shared" si="8"/>
        <v>5534.9080380000005</v>
      </c>
      <c r="N158" s="13">
        <v>0</v>
      </c>
    </row>
    <row r="159" spans="1:14" hidden="1" x14ac:dyDescent="0.25">
      <c r="B159" s="8" t="s">
        <v>236</v>
      </c>
      <c r="C159" s="13">
        <v>20335</v>
      </c>
      <c r="D159" s="2">
        <v>48.103820857821802</v>
      </c>
      <c r="E159" s="9">
        <f t="shared" si="6"/>
        <v>978191.19714380638</v>
      </c>
      <c r="F159" s="4" t="s">
        <v>241</v>
      </c>
      <c r="G159" s="4">
        <v>1</v>
      </c>
      <c r="H159" s="13">
        <v>2.0523449999999999</v>
      </c>
      <c r="I159" s="13">
        <f t="shared" si="7"/>
        <v>41734.435574999996</v>
      </c>
      <c r="J159" s="4" t="s">
        <v>241</v>
      </c>
      <c r="K159" s="4">
        <v>1</v>
      </c>
      <c r="L159" s="13">
        <v>0.36954999999999999</v>
      </c>
      <c r="M159" s="13">
        <f t="shared" si="8"/>
        <v>7514.79925</v>
      </c>
      <c r="N159" s="13">
        <v>41.69166461765429</v>
      </c>
    </row>
    <row r="160" spans="1:14" x14ac:dyDescent="0.25">
      <c r="A160" s="12" t="s">
        <v>21</v>
      </c>
      <c r="B160" s="12" t="s">
        <v>21</v>
      </c>
      <c r="C160" s="14">
        <v>486352</v>
      </c>
      <c r="D160" s="20">
        <f>+E160/C160</f>
        <v>55.242169277881267</v>
      </c>
      <c r="E160" s="15">
        <f>+SUM(E161:E182)</f>
        <v>26867139.51263611</v>
      </c>
      <c r="F160" s="19" t="s">
        <v>266</v>
      </c>
      <c r="G160" s="15">
        <f>+_xlfn.MODE.SNGL(G161:G182)</f>
        <v>3</v>
      </c>
      <c r="H160" s="16">
        <f>+I160/C160</f>
        <v>-0.34447933506596046</v>
      </c>
      <c r="I160" s="15">
        <f>+SUM(I161:I182)</f>
        <v>-167538.21356800001</v>
      </c>
      <c r="J160" s="19" t="s">
        <v>242</v>
      </c>
      <c r="K160" s="15">
        <f>+_xlfn.MODE.SNGL(K161:K182)</f>
        <v>4</v>
      </c>
      <c r="L160" s="16">
        <f>+M160/C160</f>
        <v>0.34146723027765902</v>
      </c>
      <c r="M160" s="15">
        <f>+SUM(M161:M182)</f>
        <v>166073.27038000003</v>
      </c>
      <c r="N160" s="17">
        <f>+AVERAGE(N161:N182)</f>
        <v>4.9613413324236761</v>
      </c>
    </row>
    <row r="161" spans="2:14" hidden="1" x14ac:dyDescent="0.25">
      <c r="B161" s="8" t="s">
        <v>19</v>
      </c>
      <c r="C161" s="13">
        <v>3070</v>
      </c>
      <c r="D161" s="2">
        <v>47.1913584890913</v>
      </c>
      <c r="E161" s="9">
        <f t="shared" si="6"/>
        <v>144877.4705615103</v>
      </c>
      <c r="F161" s="4" t="s">
        <v>241</v>
      </c>
      <c r="G161" s="4">
        <v>1</v>
      </c>
      <c r="H161" s="13">
        <v>1.468753</v>
      </c>
      <c r="I161" s="13">
        <f t="shared" si="7"/>
        <v>4509.0717100000002</v>
      </c>
      <c r="J161" s="4" t="s">
        <v>240</v>
      </c>
      <c r="K161" s="4">
        <v>2</v>
      </c>
      <c r="L161" s="13">
        <v>0.30893700000000002</v>
      </c>
      <c r="M161" s="13">
        <f t="shared" si="8"/>
        <v>948.43659000000002</v>
      </c>
      <c r="N161" s="13">
        <v>21.921824104234528</v>
      </c>
    </row>
    <row r="162" spans="2:14" hidden="1" x14ac:dyDescent="0.25">
      <c r="B162" s="8" t="s">
        <v>43</v>
      </c>
      <c r="C162" s="13">
        <v>141793</v>
      </c>
      <c r="D162" s="2">
        <v>56.630058743874301</v>
      </c>
      <c r="E162" s="9">
        <f t="shared" si="6"/>
        <v>8029745.9194701687</v>
      </c>
      <c r="F162" s="4" t="s">
        <v>243</v>
      </c>
      <c r="G162" s="4">
        <v>5</v>
      </c>
      <c r="H162" s="13">
        <v>-0.65550199999999992</v>
      </c>
      <c r="I162" s="13">
        <f t="shared" si="7"/>
        <v>-92945.595085999987</v>
      </c>
      <c r="J162" s="4" t="s">
        <v>242</v>
      </c>
      <c r="K162" s="4">
        <v>4</v>
      </c>
      <c r="L162" s="13">
        <v>0.33992800000000001</v>
      </c>
      <c r="M162" s="13">
        <f t="shared" si="8"/>
        <v>48199.410904000004</v>
      </c>
      <c r="N162" s="13">
        <v>1.9288681387656654</v>
      </c>
    </row>
    <row r="163" spans="2:14" hidden="1" x14ac:dyDescent="0.25">
      <c r="B163" s="8" t="s">
        <v>46</v>
      </c>
      <c r="C163" s="13">
        <v>1512</v>
      </c>
      <c r="D163" s="2">
        <v>54.400031680671603</v>
      </c>
      <c r="E163" s="9">
        <f t="shared" si="6"/>
        <v>82252.847901175468</v>
      </c>
      <c r="F163" s="4" t="s">
        <v>239</v>
      </c>
      <c r="G163" s="4">
        <v>3</v>
      </c>
      <c r="H163" s="13">
        <v>-0.53813500000000003</v>
      </c>
      <c r="I163" s="13">
        <f t="shared" si="7"/>
        <v>-813.66012000000001</v>
      </c>
      <c r="J163" s="4" t="s">
        <v>242</v>
      </c>
      <c r="K163" s="4">
        <v>4</v>
      </c>
      <c r="L163" s="13">
        <v>0.324575</v>
      </c>
      <c r="M163" s="13">
        <f t="shared" si="8"/>
        <v>490.75740000000002</v>
      </c>
      <c r="N163" s="13">
        <v>0</v>
      </c>
    </row>
    <row r="164" spans="2:14" hidden="1" x14ac:dyDescent="0.25">
      <c r="B164" s="8" t="s">
        <v>47</v>
      </c>
      <c r="C164" s="13">
        <v>12857</v>
      </c>
      <c r="D164" s="2">
        <v>52.857752662227298</v>
      </c>
      <c r="E164" s="9">
        <f t="shared" si="6"/>
        <v>679592.12597825634</v>
      </c>
      <c r="F164" s="4" t="s">
        <v>239</v>
      </c>
      <c r="G164" s="4">
        <v>3</v>
      </c>
      <c r="H164" s="13">
        <v>0.25384200000000001</v>
      </c>
      <c r="I164" s="13">
        <f t="shared" si="7"/>
        <v>3263.6465940000003</v>
      </c>
      <c r="J164" s="4" t="s">
        <v>239</v>
      </c>
      <c r="K164" s="4">
        <v>3</v>
      </c>
      <c r="L164" s="13">
        <v>0.32880700000000002</v>
      </c>
      <c r="M164" s="13">
        <f t="shared" si="8"/>
        <v>4227.4715990000004</v>
      </c>
      <c r="N164" s="13">
        <v>3.1344792719919106</v>
      </c>
    </row>
    <row r="165" spans="2:14" hidden="1" x14ac:dyDescent="0.25">
      <c r="B165" s="8" t="s">
        <v>60</v>
      </c>
      <c r="C165" s="13">
        <v>37030</v>
      </c>
      <c r="D165" s="2">
        <v>55.057109738388299</v>
      </c>
      <c r="E165" s="9">
        <f t="shared" si="6"/>
        <v>2038764.7736125188</v>
      </c>
      <c r="F165" s="4" t="s">
        <v>239</v>
      </c>
      <c r="G165" s="4">
        <v>3</v>
      </c>
      <c r="H165" s="13">
        <v>0.29180299999999998</v>
      </c>
      <c r="I165" s="13">
        <f t="shared" si="7"/>
        <v>10805.46509</v>
      </c>
      <c r="J165" s="4" t="s">
        <v>242</v>
      </c>
      <c r="K165" s="4">
        <v>4</v>
      </c>
      <c r="L165" s="13">
        <v>0.32031799999999999</v>
      </c>
      <c r="M165" s="13">
        <f t="shared" si="8"/>
        <v>11861.375539999999</v>
      </c>
      <c r="N165" s="13">
        <v>0.2484472049689441</v>
      </c>
    </row>
    <row r="166" spans="2:14" hidden="1" x14ac:dyDescent="0.25">
      <c r="B166" s="8" t="s">
        <v>79</v>
      </c>
      <c r="C166" s="13">
        <v>5403</v>
      </c>
      <c r="D166" s="2">
        <v>52.750725623608702</v>
      </c>
      <c r="E166" s="9">
        <f t="shared" si="6"/>
        <v>285012.1705443578</v>
      </c>
      <c r="F166" s="4" t="s">
        <v>242</v>
      </c>
      <c r="G166" s="4">
        <v>4</v>
      </c>
      <c r="H166" s="13">
        <v>-0.457901</v>
      </c>
      <c r="I166" s="13">
        <f t="shared" si="7"/>
        <v>-2474.0391030000001</v>
      </c>
      <c r="J166" s="4" t="s">
        <v>239</v>
      </c>
      <c r="K166" s="4">
        <v>3</v>
      </c>
      <c r="L166" s="13">
        <v>0.32872000000000001</v>
      </c>
      <c r="M166" s="13">
        <f t="shared" si="8"/>
        <v>1776.0741600000001</v>
      </c>
      <c r="N166" s="13">
        <v>19.896353877475477</v>
      </c>
    </row>
    <row r="167" spans="2:14" hidden="1" x14ac:dyDescent="0.25">
      <c r="B167" s="8" t="s">
        <v>90</v>
      </c>
      <c r="C167" s="13">
        <v>4943</v>
      </c>
      <c r="D167" s="2">
        <v>53.819627051073297</v>
      </c>
      <c r="E167" s="9">
        <f t="shared" si="6"/>
        <v>266030.41651345533</v>
      </c>
      <c r="F167" s="4" t="s">
        <v>239</v>
      </c>
      <c r="G167" s="4">
        <v>3</v>
      </c>
      <c r="H167" s="13">
        <v>-0.37532799999999999</v>
      </c>
      <c r="I167" s="13">
        <f t="shared" si="7"/>
        <v>-1855.246304</v>
      </c>
      <c r="J167" s="4" t="s">
        <v>242</v>
      </c>
      <c r="K167" s="4">
        <v>4</v>
      </c>
      <c r="L167" s="13">
        <v>0.32197300000000001</v>
      </c>
      <c r="M167" s="13">
        <f t="shared" si="8"/>
        <v>1591.5125390000001</v>
      </c>
      <c r="N167" s="13">
        <v>1.436374671252276</v>
      </c>
    </row>
    <row r="168" spans="2:14" hidden="1" x14ac:dyDescent="0.25">
      <c r="B168" s="8" t="s">
        <v>97</v>
      </c>
      <c r="C168" s="13">
        <v>29233</v>
      </c>
      <c r="D168" s="2">
        <v>53.264034443555502</v>
      </c>
      <c r="E168" s="9">
        <f t="shared" si="6"/>
        <v>1557067.5188884579</v>
      </c>
      <c r="F168" s="4" t="s">
        <v>239</v>
      </c>
      <c r="G168" s="4">
        <v>3</v>
      </c>
      <c r="H168" s="13">
        <v>-3.0067E-2</v>
      </c>
      <c r="I168" s="13">
        <f t="shared" si="7"/>
        <v>-878.94861100000003</v>
      </c>
      <c r="J168" s="4" t="s">
        <v>242</v>
      </c>
      <c r="K168" s="4">
        <v>4</v>
      </c>
      <c r="L168" s="13">
        <v>0.32886500000000002</v>
      </c>
      <c r="M168" s="13">
        <f t="shared" si="8"/>
        <v>9613.7105449999999</v>
      </c>
      <c r="N168" s="13">
        <v>1.8609106147162453</v>
      </c>
    </row>
    <row r="169" spans="2:14" hidden="1" x14ac:dyDescent="0.25">
      <c r="B169" s="8" t="s">
        <v>20</v>
      </c>
      <c r="C169" s="13">
        <v>82809</v>
      </c>
      <c r="D169" s="2">
        <v>55.980364650684599</v>
      </c>
      <c r="E169" s="9">
        <f t="shared" si="6"/>
        <v>4635678.0163585413</v>
      </c>
      <c r="F169" s="4" t="s">
        <v>242</v>
      </c>
      <c r="G169" s="4">
        <v>4</v>
      </c>
      <c r="H169" s="13">
        <v>-0.66870099999999999</v>
      </c>
      <c r="I169" s="13">
        <f t="shared" si="7"/>
        <v>-55374.461108999996</v>
      </c>
      <c r="J169" s="4" t="s">
        <v>242</v>
      </c>
      <c r="K169" s="4">
        <v>4</v>
      </c>
      <c r="L169" s="13">
        <v>0.35310900000000001</v>
      </c>
      <c r="M169" s="13">
        <f t="shared" si="8"/>
        <v>29240.603181000002</v>
      </c>
      <c r="N169" s="13">
        <v>3.6203794273569296</v>
      </c>
    </row>
    <row r="170" spans="2:14" hidden="1" x14ac:dyDescent="0.25">
      <c r="B170" s="8" t="s">
        <v>127</v>
      </c>
      <c r="C170" s="13">
        <v>14075</v>
      </c>
      <c r="D170" s="2">
        <v>56.653147311773999</v>
      </c>
      <c r="E170" s="9">
        <f t="shared" si="6"/>
        <v>797393.04841321905</v>
      </c>
      <c r="F170" s="4" t="s">
        <v>243</v>
      </c>
      <c r="G170" s="4">
        <v>5</v>
      </c>
      <c r="H170" s="13">
        <v>-0.37107099999999998</v>
      </c>
      <c r="I170" s="13">
        <f t="shared" si="7"/>
        <v>-5222.8243249999996</v>
      </c>
      <c r="J170" s="4" t="s">
        <v>242</v>
      </c>
      <c r="K170" s="4">
        <v>4</v>
      </c>
      <c r="L170" s="13">
        <v>0.28978100000000001</v>
      </c>
      <c r="M170" s="13">
        <f t="shared" si="8"/>
        <v>4078.6675749999999</v>
      </c>
      <c r="N170" s="13">
        <v>0</v>
      </c>
    </row>
    <row r="171" spans="2:14" hidden="1" x14ac:dyDescent="0.25">
      <c r="B171" s="8" t="s">
        <v>131</v>
      </c>
      <c r="C171" s="13">
        <v>42669</v>
      </c>
      <c r="D171" s="2">
        <v>55.9892191485837</v>
      </c>
      <c r="E171" s="9">
        <f t="shared" si="6"/>
        <v>2389003.9918509177</v>
      </c>
      <c r="F171" s="4" t="s">
        <v>242</v>
      </c>
      <c r="G171" s="4">
        <v>4</v>
      </c>
      <c r="H171" s="13">
        <v>-0.54777299999999995</v>
      </c>
      <c r="I171" s="13">
        <f t="shared" si="7"/>
        <v>-23372.926136999999</v>
      </c>
      <c r="J171" s="4" t="s">
        <v>242</v>
      </c>
      <c r="K171" s="4">
        <v>4</v>
      </c>
      <c r="L171" s="13">
        <v>0.406945</v>
      </c>
      <c r="M171" s="13">
        <f t="shared" si="8"/>
        <v>17363.936205000002</v>
      </c>
      <c r="N171" s="13">
        <v>0.59527994562797348</v>
      </c>
    </row>
    <row r="172" spans="2:14" hidden="1" x14ac:dyDescent="0.25">
      <c r="B172" s="8" t="s">
        <v>152</v>
      </c>
      <c r="C172" s="13">
        <v>9671</v>
      </c>
      <c r="D172" s="2">
        <v>57.978168965449299</v>
      </c>
      <c r="E172" s="9">
        <f t="shared" si="6"/>
        <v>560706.87206486019</v>
      </c>
      <c r="F172" s="4" t="s">
        <v>243</v>
      </c>
      <c r="G172" s="4">
        <v>5</v>
      </c>
      <c r="H172" s="13">
        <v>-0.89243899999999998</v>
      </c>
      <c r="I172" s="13">
        <f t="shared" si="7"/>
        <v>-8630.7775689999999</v>
      </c>
      <c r="J172" s="4" t="s">
        <v>243</v>
      </c>
      <c r="K172" s="4">
        <v>5</v>
      </c>
      <c r="L172" s="13">
        <v>0.34792099999999998</v>
      </c>
      <c r="M172" s="13">
        <f t="shared" si="8"/>
        <v>3364.7439909999998</v>
      </c>
      <c r="N172" s="13">
        <v>0</v>
      </c>
    </row>
    <row r="173" spans="2:14" hidden="1" x14ac:dyDescent="0.25">
      <c r="B173" s="8" t="s">
        <v>153</v>
      </c>
      <c r="C173" s="13">
        <v>6597</v>
      </c>
      <c r="D173" s="2">
        <v>53.427995182218403</v>
      </c>
      <c r="E173" s="9">
        <f t="shared" si="6"/>
        <v>352464.48421709478</v>
      </c>
      <c r="F173" s="4" t="s">
        <v>239</v>
      </c>
      <c r="G173" s="4">
        <v>3</v>
      </c>
      <c r="H173" s="13">
        <v>-0.118572</v>
      </c>
      <c r="I173" s="13">
        <f t="shared" si="7"/>
        <v>-782.21948399999997</v>
      </c>
      <c r="J173" s="4" t="s">
        <v>242</v>
      </c>
      <c r="K173" s="4">
        <v>4</v>
      </c>
      <c r="L173" s="13">
        <v>0.32902999999999999</v>
      </c>
      <c r="M173" s="13">
        <f t="shared" si="8"/>
        <v>2170.6109099999999</v>
      </c>
      <c r="N173" s="13">
        <v>0</v>
      </c>
    </row>
    <row r="174" spans="2:14" hidden="1" x14ac:dyDescent="0.25">
      <c r="B174" s="8" t="s">
        <v>164</v>
      </c>
      <c r="C174" s="13">
        <v>11780</v>
      </c>
      <c r="D174" s="2">
        <v>54.818056568032603</v>
      </c>
      <c r="E174" s="9">
        <f t="shared" si="6"/>
        <v>645756.70637142402</v>
      </c>
      <c r="F174" s="4" t="s">
        <v>242</v>
      </c>
      <c r="G174" s="4">
        <v>4</v>
      </c>
      <c r="H174" s="13">
        <v>-5.7590999999999996E-2</v>
      </c>
      <c r="I174" s="13">
        <f t="shared" si="7"/>
        <v>-678.42197999999996</v>
      </c>
      <c r="J174" s="4" t="s">
        <v>242</v>
      </c>
      <c r="K174" s="4">
        <v>4</v>
      </c>
      <c r="L174" s="13">
        <v>0.31636399999999998</v>
      </c>
      <c r="M174" s="13">
        <f t="shared" si="8"/>
        <v>3726.7679199999998</v>
      </c>
      <c r="N174" s="13">
        <v>0</v>
      </c>
    </row>
    <row r="175" spans="2:14" hidden="1" x14ac:dyDescent="0.25">
      <c r="B175" s="8" t="s">
        <v>174</v>
      </c>
      <c r="C175" s="13">
        <v>11498</v>
      </c>
      <c r="D175" s="2">
        <v>51.630452720552597</v>
      </c>
      <c r="E175" s="9">
        <f t="shared" si="6"/>
        <v>593646.94538091379</v>
      </c>
      <c r="F175" s="4" t="s">
        <v>240</v>
      </c>
      <c r="G175" s="4">
        <v>2</v>
      </c>
      <c r="H175" s="13">
        <v>0.239728</v>
      </c>
      <c r="I175" s="13">
        <f t="shared" si="7"/>
        <v>2756.3925439999998</v>
      </c>
      <c r="J175" s="4" t="s">
        <v>239</v>
      </c>
      <c r="K175" s="4">
        <v>3</v>
      </c>
      <c r="L175" s="13">
        <v>0.30954100000000001</v>
      </c>
      <c r="M175" s="13">
        <f t="shared" si="8"/>
        <v>3559.1024179999999</v>
      </c>
      <c r="N175" s="13">
        <v>0</v>
      </c>
    </row>
    <row r="176" spans="2:14" hidden="1" x14ac:dyDescent="0.25">
      <c r="B176" s="8" t="s">
        <v>189</v>
      </c>
      <c r="C176" s="13">
        <v>1216</v>
      </c>
      <c r="D176" s="2">
        <v>49.8345162201161</v>
      </c>
      <c r="E176" s="9">
        <f t="shared" si="6"/>
        <v>60598.771723661179</v>
      </c>
      <c r="F176" s="4" t="s">
        <v>240</v>
      </c>
      <c r="G176" s="4">
        <v>2</v>
      </c>
      <c r="H176" s="13">
        <v>0.79108400000000001</v>
      </c>
      <c r="I176" s="13">
        <f t="shared" si="7"/>
        <v>961.95814400000006</v>
      </c>
      <c r="J176" s="4" t="s">
        <v>239</v>
      </c>
      <c r="K176" s="4">
        <v>3</v>
      </c>
      <c r="L176" s="13">
        <v>0.32386799999999999</v>
      </c>
      <c r="M176" s="13">
        <f t="shared" si="8"/>
        <v>393.823488</v>
      </c>
      <c r="N176" s="13">
        <v>32.8125</v>
      </c>
    </row>
    <row r="177" spans="1:14" hidden="1" x14ac:dyDescent="0.25">
      <c r="B177" s="8" t="s">
        <v>190</v>
      </c>
      <c r="C177" s="13">
        <v>8918</v>
      </c>
      <c r="D177" s="2">
        <v>54.575183847925203</v>
      </c>
      <c r="E177" s="9">
        <f t="shared" si="6"/>
        <v>486701.48955579696</v>
      </c>
      <c r="F177" s="4" t="s">
        <v>239</v>
      </c>
      <c r="G177" s="4">
        <v>3</v>
      </c>
      <c r="H177" s="13">
        <v>-0.315133</v>
      </c>
      <c r="I177" s="13">
        <f t="shared" si="7"/>
        <v>-2810.3560939999998</v>
      </c>
      <c r="J177" s="4" t="s">
        <v>242</v>
      </c>
      <c r="K177" s="4">
        <v>4</v>
      </c>
      <c r="L177" s="13">
        <v>0.347304</v>
      </c>
      <c r="M177" s="13">
        <f t="shared" si="8"/>
        <v>3097.2570719999999</v>
      </c>
      <c r="N177" s="13">
        <v>4.7656425207445618</v>
      </c>
    </row>
    <row r="178" spans="1:14" hidden="1" x14ac:dyDescent="0.25">
      <c r="B178" s="8" t="s">
        <v>192</v>
      </c>
      <c r="C178" s="13">
        <v>7523</v>
      </c>
      <c r="D178" s="2">
        <v>50.540170278067897</v>
      </c>
      <c r="E178" s="9">
        <f t="shared" si="6"/>
        <v>380213.70100190479</v>
      </c>
      <c r="F178" s="4" t="s">
        <v>240</v>
      </c>
      <c r="G178" s="4">
        <v>2</v>
      </c>
      <c r="H178" s="13">
        <v>0.908833</v>
      </c>
      <c r="I178" s="13">
        <f t="shared" si="7"/>
        <v>6837.1506589999999</v>
      </c>
      <c r="J178" s="4" t="s">
        <v>239</v>
      </c>
      <c r="K178" s="4">
        <v>3</v>
      </c>
      <c r="L178" s="13">
        <v>0.345082</v>
      </c>
      <c r="M178" s="13">
        <f t="shared" si="8"/>
        <v>2596.0518860000002</v>
      </c>
      <c r="N178" s="13">
        <v>3.2965572245114982</v>
      </c>
    </row>
    <row r="179" spans="1:14" hidden="1" x14ac:dyDescent="0.25">
      <c r="B179" s="8" t="s">
        <v>197</v>
      </c>
      <c r="C179" s="13">
        <v>14432</v>
      </c>
      <c r="D179" s="2">
        <v>54.674257753258601</v>
      </c>
      <c r="E179" s="9">
        <f t="shared" si="6"/>
        <v>789058.88789502811</v>
      </c>
      <c r="F179" s="4" t="s">
        <v>242</v>
      </c>
      <c r="G179" s="4">
        <v>4</v>
      </c>
      <c r="H179" s="13">
        <v>-0.18744999999999998</v>
      </c>
      <c r="I179" s="13">
        <f t="shared" si="7"/>
        <v>-2705.2783999999997</v>
      </c>
      <c r="J179" s="4" t="s">
        <v>242</v>
      </c>
      <c r="K179" s="4">
        <v>4</v>
      </c>
      <c r="L179" s="13">
        <v>0.338864</v>
      </c>
      <c r="M179" s="13">
        <f t="shared" si="8"/>
        <v>4890.485248</v>
      </c>
      <c r="N179" s="13">
        <v>0</v>
      </c>
    </row>
    <row r="180" spans="1:14" hidden="1" x14ac:dyDescent="0.25">
      <c r="B180" s="8" t="s">
        <v>198</v>
      </c>
      <c r="C180" s="13">
        <v>9664</v>
      </c>
      <c r="D180" s="2">
        <v>54.445606760237702</v>
      </c>
      <c r="E180" s="9">
        <f t="shared" si="6"/>
        <v>526162.34373093711</v>
      </c>
      <c r="F180" s="4" t="s">
        <v>239</v>
      </c>
      <c r="G180" s="4">
        <v>3</v>
      </c>
      <c r="H180" s="13">
        <v>-0.47613499999999997</v>
      </c>
      <c r="I180" s="13">
        <f t="shared" si="7"/>
        <v>-4601.3686399999997</v>
      </c>
      <c r="J180" s="4" t="s">
        <v>242</v>
      </c>
      <c r="K180" s="4">
        <v>4</v>
      </c>
      <c r="L180" s="13">
        <v>0.33729199999999998</v>
      </c>
      <c r="M180" s="13">
        <f t="shared" si="8"/>
        <v>3259.589888</v>
      </c>
      <c r="N180" s="13">
        <v>0</v>
      </c>
    </row>
    <row r="181" spans="1:14" hidden="1" x14ac:dyDescent="0.25">
      <c r="B181" s="8" t="s">
        <v>207</v>
      </c>
      <c r="C181" s="13">
        <v>10344</v>
      </c>
      <c r="D181" s="2">
        <v>53.3066844914418</v>
      </c>
      <c r="E181" s="9">
        <f t="shared" si="6"/>
        <v>551404.34437947394</v>
      </c>
      <c r="F181" s="4" t="s">
        <v>239</v>
      </c>
      <c r="G181" s="4">
        <v>3</v>
      </c>
      <c r="H181" s="13">
        <v>-0.18010799999999999</v>
      </c>
      <c r="I181" s="13">
        <f t="shared" si="7"/>
        <v>-1863.0371519999999</v>
      </c>
      <c r="J181" s="4" t="s">
        <v>242</v>
      </c>
      <c r="K181" s="4">
        <v>4</v>
      </c>
      <c r="L181" s="13">
        <v>0.31381399999999998</v>
      </c>
      <c r="M181" s="13">
        <f t="shared" si="8"/>
        <v>3246.0920159999996</v>
      </c>
      <c r="N181" s="13">
        <v>0</v>
      </c>
    </row>
    <row r="182" spans="1:14" hidden="1" x14ac:dyDescent="0.25">
      <c r="B182" s="8" t="s">
        <v>209</v>
      </c>
      <c r="C182" s="13">
        <v>19315</v>
      </c>
      <c r="D182" s="2">
        <v>52.550176868880897</v>
      </c>
      <c r="E182" s="9">
        <f t="shared" si="6"/>
        <v>1015006.6662224345</v>
      </c>
      <c r="F182" s="4" t="s">
        <v>240</v>
      </c>
      <c r="G182" s="4">
        <v>2</v>
      </c>
      <c r="H182" s="13">
        <v>0.431647</v>
      </c>
      <c r="I182" s="13">
        <f t="shared" si="7"/>
        <v>8337.2618050000001</v>
      </c>
      <c r="J182" s="4" t="s">
        <v>239</v>
      </c>
      <c r="K182" s="4">
        <v>3</v>
      </c>
      <c r="L182" s="13">
        <v>0.33014700000000002</v>
      </c>
      <c r="M182" s="13">
        <f t="shared" si="8"/>
        <v>6376.7893050000002</v>
      </c>
      <c r="N182" s="13">
        <v>13.631892311674864</v>
      </c>
    </row>
    <row r="183" spans="1:14" x14ac:dyDescent="0.25">
      <c r="A183" s="12" t="s">
        <v>18</v>
      </c>
      <c r="B183" s="12" t="s">
        <v>18</v>
      </c>
      <c r="C183" s="14">
        <v>989140</v>
      </c>
      <c r="D183" s="20">
        <f>+E183/C183</f>
        <v>54.408858400312411</v>
      </c>
      <c r="E183" s="15">
        <f>+SUM(E184:E225)</f>
        <v>53817978.198085018</v>
      </c>
      <c r="F183" s="19" t="s">
        <v>265</v>
      </c>
      <c r="G183" s="15">
        <f>+_xlfn.MODE.SNGL(G184:G225)</f>
        <v>4</v>
      </c>
      <c r="H183" s="16">
        <f>+I183/C183</f>
        <v>-2.5134477192308197E-3</v>
      </c>
      <c r="I183" s="15">
        <f>+SUM(I184:I225)</f>
        <v>-2486.151676999973</v>
      </c>
      <c r="J183" s="19" t="s">
        <v>242</v>
      </c>
      <c r="K183" s="15">
        <f>+_xlfn.MODE.SNGL(K184:K225)</f>
        <v>4</v>
      </c>
      <c r="L183" s="16">
        <f>+M183/C183</f>
        <v>0.32123129346300838</v>
      </c>
      <c r="M183" s="15">
        <f>+SUM(M184:M225)</f>
        <v>317742.72161600011</v>
      </c>
      <c r="N183" s="17">
        <f>+AVERAGE(N184:N225)</f>
        <v>4.918437020445328</v>
      </c>
    </row>
    <row r="184" spans="1:14" hidden="1" x14ac:dyDescent="0.25">
      <c r="B184" s="8" t="s">
        <v>17</v>
      </c>
      <c r="C184" s="13">
        <v>63743</v>
      </c>
      <c r="D184" s="2">
        <v>54.304039952634902</v>
      </c>
      <c r="E184" s="9">
        <f t="shared" si="6"/>
        <v>3461502.4187008063</v>
      </c>
      <c r="F184" s="4" t="s">
        <v>239</v>
      </c>
      <c r="G184" s="4">
        <v>3</v>
      </c>
      <c r="H184" s="13">
        <v>2.5824E-2</v>
      </c>
      <c r="I184" s="13">
        <f t="shared" si="7"/>
        <v>1646.099232</v>
      </c>
      <c r="J184" s="4" t="s">
        <v>242</v>
      </c>
      <c r="K184" s="4">
        <v>4</v>
      </c>
      <c r="L184" s="13">
        <v>0.31066199999999999</v>
      </c>
      <c r="M184" s="13">
        <f t="shared" si="8"/>
        <v>19802.527866</v>
      </c>
      <c r="N184" s="13">
        <v>9.5696782391792037E-2</v>
      </c>
    </row>
    <row r="185" spans="1:14" hidden="1" x14ac:dyDescent="0.25">
      <c r="B185" s="8" t="s">
        <v>34</v>
      </c>
      <c r="C185" s="13">
        <v>6591</v>
      </c>
      <c r="D185" s="2">
        <v>54.401453738160299</v>
      </c>
      <c r="E185" s="9">
        <f t="shared" si="6"/>
        <v>358559.98158821452</v>
      </c>
      <c r="F185" s="4" t="s">
        <v>239</v>
      </c>
      <c r="G185" s="4">
        <v>3</v>
      </c>
      <c r="H185" s="13">
        <v>-0.165687</v>
      </c>
      <c r="I185" s="13">
        <f t="shared" si="7"/>
        <v>-1092.043017</v>
      </c>
      <c r="J185" s="4" t="s">
        <v>242</v>
      </c>
      <c r="K185" s="4">
        <v>4</v>
      </c>
      <c r="L185" s="13">
        <v>0.344059</v>
      </c>
      <c r="M185" s="13">
        <f t="shared" si="8"/>
        <v>2267.692869</v>
      </c>
      <c r="N185" s="13">
        <v>7.1309361250189651</v>
      </c>
    </row>
    <row r="186" spans="1:14" hidden="1" x14ac:dyDescent="0.25">
      <c r="B186" s="8" t="s">
        <v>44</v>
      </c>
      <c r="C186" s="13">
        <v>7704</v>
      </c>
      <c r="D186" s="2">
        <v>55.447696444398503</v>
      </c>
      <c r="E186" s="9">
        <f t="shared" si="6"/>
        <v>427169.05340764608</v>
      </c>
      <c r="F186" s="4" t="s">
        <v>242</v>
      </c>
      <c r="G186" s="4">
        <v>4</v>
      </c>
      <c r="H186" s="13">
        <v>-8.7150999999999992E-2</v>
      </c>
      <c r="I186" s="13">
        <f t="shared" si="7"/>
        <v>-671.41130399999997</v>
      </c>
      <c r="J186" s="4" t="s">
        <v>242</v>
      </c>
      <c r="K186" s="4">
        <v>4</v>
      </c>
      <c r="L186" s="13">
        <v>0.32538699999999998</v>
      </c>
      <c r="M186" s="13">
        <f t="shared" si="8"/>
        <v>2506.7814479999997</v>
      </c>
      <c r="N186" s="13">
        <v>0</v>
      </c>
    </row>
    <row r="187" spans="1:14" hidden="1" x14ac:dyDescent="0.25">
      <c r="B187" s="8" t="s">
        <v>48</v>
      </c>
      <c r="C187" s="13">
        <v>9051</v>
      </c>
      <c r="D187" s="2">
        <v>51.6710467294333</v>
      </c>
      <c r="E187" s="9">
        <f t="shared" si="6"/>
        <v>467674.6439481008</v>
      </c>
      <c r="F187" s="4" t="s">
        <v>240</v>
      </c>
      <c r="G187" s="4">
        <v>2</v>
      </c>
      <c r="H187" s="13">
        <v>0.55407299999999993</v>
      </c>
      <c r="I187" s="13">
        <f t="shared" si="7"/>
        <v>5014.914722999999</v>
      </c>
      <c r="J187" s="4" t="s">
        <v>239</v>
      </c>
      <c r="K187" s="4">
        <v>3</v>
      </c>
      <c r="L187" s="13">
        <v>0.32566000000000001</v>
      </c>
      <c r="M187" s="13">
        <f t="shared" si="8"/>
        <v>2947.5486599999999</v>
      </c>
      <c r="N187" s="13">
        <v>12.937796928516185</v>
      </c>
    </row>
    <row r="188" spans="1:14" hidden="1" x14ac:dyDescent="0.25">
      <c r="B188" s="8" t="s">
        <v>123</v>
      </c>
      <c r="C188" s="13">
        <v>20659</v>
      </c>
      <c r="D188" s="2">
        <v>52.203439489296102</v>
      </c>
      <c r="E188" s="9">
        <f t="shared" si="6"/>
        <v>1078470.8564093681</v>
      </c>
      <c r="F188" s="4" t="s">
        <v>239</v>
      </c>
      <c r="G188" s="4">
        <v>3</v>
      </c>
      <c r="H188" s="13">
        <v>0.24967799999999998</v>
      </c>
      <c r="I188" s="13">
        <f t="shared" si="7"/>
        <v>5158.0978019999993</v>
      </c>
      <c r="J188" s="4" t="s">
        <v>242</v>
      </c>
      <c r="K188" s="4">
        <v>4</v>
      </c>
      <c r="L188" s="13">
        <v>0.29511300000000001</v>
      </c>
      <c r="M188" s="13">
        <f t="shared" si="8"/>
        <v>6096.7394670000003</v>
      </c>
      <c r="N188" s="13">
        <v>2.2605159978701774</v>
      </c>
    </row>
    <row r="189" spans="1:14" hidden="1" x14ac:dyDescent="0.25">
      <c r="B189" s="8" t="s">
        <v>74</v>
      </c>
      <c r="C189" s="13">
        <v>47410</v>
      </c>
      <c r="D189" s="2">
        <v>55.4129914502671</v>
      </c>
      <c r="E189" s="9">
        <f t="shared" si="6"/>
        <v>2627129.9246571632</v>
      </c>
      <c r="F189" s="4" t="s">
        <v>239</v>
      </c>
      <c r="G189" s="4">
        <v>3</v>
      </c>
      <c r="H189" s="13">
        <v>-0.251969</v>
      </c>
      <c r="I189" s="13">
        <f t="shared" si="7"/>
        <v>-11945.85029</v>
      </c>
      <c r="J189" s="4" t="s">
        <v>242</v>
      </c>
      <c r="K189" s="4">
        <v>4</v>
      </c>
      <c r="L189" s="13">
        <v>0.35572100000000001</v>
      </c>
      <c r="M189" s="13">
        <f t="shared" si="8"/>
        <v>16864.732609999999</v>
      </c>
      <c r="N189" s="13">
        <v>0</v>
      </c>
    </row>
    <row r="190" spans="1:14" hidden="1" x14ac:dyDescent="0.25">
      <c r="B190" s="8" t="s">
        <v>78</v>
      </c>
      <c r="C190" s="13">
        <v>26928</v>
      </c>
      <c r="D190" s="2">
        <v>49.287316000882697</v>
      </c>
      <c r="E190" s="9">
        <f t="shared" si="6"/>
        <v>1327208.8452717692</v>
      </c>
      <c r="F190" s="4" t="s">
        <v>242</v>
      </c>
      <c r="G190" s="4">
        <v>4</v>
      </c>
      <c r="H190" s="13">
        <v>1.7169049999999999</v>
      </c>
      <c r="I190" s="13">
        <f t="shared" si="7"/>
        <v>46232.817839999996</v>
      </c>
      <c r="J190" s="4" t="s">
        <v>242</v>
      </c>
      <c r="K190" s="4">
        <v>4</v>
      </c>
      <c r="L190" s="13">
        <v>0.31948799999999999</v>
      </c>
      <c r="M190" s="13">
        <f t="shared" si="8"/>
        <v>8603.1728640000001</v>
      </c>
      <c r="N190" s="13">
        <v>41.681521093285802</v>
      </c>
    </row>
    <row r="191" spans="1:14" hidden="1" x14ac:dyDescent="0.25">
      <c r="B191" s="8" t="s">
        <v>86</v>
      </c>
      <c r="C191" s="13">
        <v>21002</v>
      </c>
      <c r="D191" s="2">
        <v>51.609233503602603</v>
      </c>
      <c r="E191" s="9">
        <f t="shared" si="6"/>
        <v>1083897.1220426618</v>
      </c>
      <c r="F191" s="4" t="s">
        <v>240</v>
      </c>
      <c r="G191" s="4">
        <v>2</v>
      </c>
      <c r="H191" s="13">
        <v>0.82981099999999997</v>
      </c>
      <c r="I191" s="13">
        <f t="shared" si="7"/>
        <v>17427.690621999998</v>
      </c>
      <c r="J191" s="4" t="s">
        <v>240</v>
      </c>
      <c r="K191" s="4">
        <v>2</v>
      </c>
      <c r="L191" s="13">
        <v>0.35302</v>
      </c>
      <c r="M191" s="13">
        <f t="shared" si="8"/>
        <v>7414.1260400000001</v>
      </c>
      <c r="N191" s="13">
        <v>11.222740691362727</v>
      </c>
    </row>
    <row r="192" spans="1:14" hidden="1" x14ac:dyDescent="0.25">
      <c r="B192" s="8" t="s">
        <v>65</v>
      </c>
      <c r="C192" s="13">
        <v>10542</v>
      </c>
      <c r="D192" s="2">
        <v>54.384904413968698</v>
      </c>
      <c r="E192" s="9">
        <f t="shared" si="6"/>
        <v>573325.66233205807</v>
      </c>
      <c r="F192" s="4" t="s">
        <v>240</v>
      </c>
      <c r="G192" s="4">
        <v>2</v>
      </c>
      <c r="H192" s="13">
        <v>-1.9191E-2</v>
      </c>
      <c r="I192" s="13">
        <f t="shared" si="7"/>
        <v>-202.311522</v>
      </c>
      <c r="J192" s="4" t="s">
        <v>239</v>
      </c>
      <c r="K192" s="4">
        <v>3</v>
      </c>
      <c r="L192" s="13">
        <v>0.28429599999999999</v>
      </c>
      <c r="M192" s="13">
        <f t="shared" si="8"/>
        <v>2997.048432</v>
      </c>
      <c r="N192" s="13">
        <v>0</v>
      </c>
    </row>
    <row r="193" spans="2:14" hidden="1" x14ac:dyDescent="0.25">
      <c r="B193" s="8" t="s">
        <v>72</v>
      </c>
      <c r="C193" s="13">
        <v>17139</v>
      </c>
      <c r="D193" s="2">
        <v>54.473680688157998</v>
      </c>
      <c r="E193" s="9">
        <f t="shared" si="6"/>
        <v>933624.41331433994</v>
      </c>
      <c r="F193" s="4" t="s">
        <v>242</v>
      </c>
      <c r="G193" s="4">
        <v>4</v>
      </c>
      <c r="H193" s="13">
        <v>-0.20084399999999999</v>
      </c>
      <c r="I193" s="13">
        <f t="shared" si="7"/>
        <v>-3442.265316</v>
      </c>
      <c r="J193" s="4" t="s">
        <v>242</v>
      </c>
      <c r="K193" s="4">
        <v>4</v>
      </c>
      <c r="L193" s="13">
        <v>0.30399100000000001</v>
      </c>
      <c r="M193" s="13">
        <f t="shared" si="8"/>
        <v>5210.1017490000004</v>
      </c>
      <c r="N193" s="13">
        <v>17.568119493552718</v>
      </c>
    </row>
    <row r="194" spans="2:14" hidden="1" x14ac:dyDescent="0.25">
      <c r="B194" s="8" t="s">
        <v>91</v>
      </c>
      <c r="C194" s="13">
        <v>14766</v>
      </c>
      <c r="D194" s="2">
        <v>55.354496072812097</v>
      </c>
      <c r="E194" s="9">
        <f t="shared" si="6"/>
        <v>817364.48901114345</v>
      </c>
      <c r="F194" s="4" t="s">
        <v>239</v>
      </c>
      <c r="G194" s="4">
        <v>3</v>
      </c>
      <c r="H194" s="13">
        <v>-0.20575399999999999</v>
      </c>
      <c r="I194" s="13">
        <f t="shared" si="7"/>
        <v>-3038.163564</v>
      </c>
      <c r="J194" s="4" t="s">
        <v>242</v>
      </c>
      <c r="K194" s="4">
        <v>4</v>
      </c>
      <c r="L194" s="13">
        <v>0.329708</v>
      </c>
      <c r="M194" s="13">
        <f t="shared" si="8"/>
        <v>4868.4683279999999</v>
      </c>
      <c r="N194" s="13">
        <v>0</v>
      </c>
    </row>
    <row r="195" spans="2:14" hidden="1" x14ac:dyDescent="0.25">
      <c r="B195" s="8" t="s">
        <v>93</v>
      </c>
      <c r="C195" s="13">
        <v>22694</v>
      </c>
      <c r="D195" s="2">
        <v>54.507773345003798</v>
      </c>
      <c r="E195" s="9">
        <f t="shared" si="6"/>
        <v>1236999.4082915161</v>
      </c>
      <c r="F195" s="4" t="s">
        <v>242</v>
      </c>
      <c r="G195" s="4">
        <v>4</v>
      </c>
      <c r="H195" s="13">
        <v>0.11663799999999999</v>
      </c>
      <c r="I195" s="13">
        <f t="shared" si="7"/>
        <v>2646.9827719999998</v>
      </c>
      <c r="J195" s="4" t="s">
        <v>242</v>
      </c>
      <c r="K195" s="4">
        <v>4</v>
      </c>
      <c r="L195" s="13">
        <v>0.28280100000000002</v>
      </c>
      <c r="M195" s="13">
        <f t="shared" si="8"/>
        <v>6417.8858940000009</v>
      </c>
      <c r="N195" s="13">
        <v>4.4064510443288969E-3</v>
      </c>
    </row>
    <row r="196" spans="2:14" hidden="1" x14ac:dyDescent="0.25">
      <c r="B196" s="8" t="s">
        <v>95</v>
      </c>
      <c r="C196" s="13">
        <v>18784</v>
      </c>
      <c r="D196" s="2">
        <v>54.996283133105301</v>
      </c>
      <c r="E196" s="9">
        <f t="shared" ref="E196:E225" si="9">+C196*D196</f>
        <v>1033050.18237225</v>
      </c>
      <c r="F196" s="4" t="s">
        <v>239</v>
      </c>
      <c r="G196" s="4">
        <v>3</v>
      </c>
      <c r="H196" s="13">
        <v>-1.2300999999999999E-2</v>
      </c>
      <c r="I196" s="13">
        <f t="shared" ref="I196:I225" si="10">+C196*H196</f>
        <v>-231.061984</v>
      </c>
      <c r="J196" s="4" t="s">
        <v>242</v>
      </c>
      <c r="K196" s="4">
        <v>4</v>
      </c>
      <c r="L196" s="13">
        <v>0.31903199999999998</v>
      </c>
      <c r="M196" s="13">
        <f t="shared" ref="M196:M225" si="11">+L196*C196</f>
        <v>5992.6970879999999</v>
      </c>
      <c r="N196" s="13">
        <v>4.2589437819420782E-2</v>
      </c>
    </row>
    <row r="197" spans="2:14" hidden="1" x14ac:dyDescent="0.25">
      <c r="B197" s="8" t="s">
        <v>105</v>
      </c>
      <c r="C197" s="13">
        <v>5782</v>
      </c>
      <c r="D197" s="2">
        <v>54.318876848239597</v>
      </c>
      <c r="E197" s="9">
        <f t="shared" si="9"/>
        <v>314071.74593652133</v>
      </c>
      <c r="F197" s="4" t="s">
        <v>239</v>
      </c>
      <c r="G197" s="4">
        <v>3</v>
      </c>
      <c r="H197" s="13">
        <v>-0.31723399999999996</v>
      </c>
      <c r="I197" s="13">
        <f t="shared" si="10"/>
        <v>-1834.2469879999999</v>
      </c>
      <c r="J197" s="4" t="s">
        <v>239</v>
      </c>
      <c r="K197" s="4">
        <v>3</v>
      </c>
      <c r="L197" s="13">
        <v>0.30160300000000001</v>
      </c>
      <c r="M197" s="13">
        <f t="shared" si="11"/>
        <v>1743.8685460000002</v>
      </c>
      <c r="N197" s="13">
        <v>0</v>
      </c>
    </row>
    <row r="198" spans="2:14" hidden="1" x14ac:dyDescent="0.25">
      <c r="B198" s="8" t="s">
        <v>118</v>
      </c>
      <c r="C198" s="13">
        <v>7650</v>
      </c>
      <c r="D198" s="2">
        <v>53.2466217649757</v>
      </c>
      <c r="E198" s="9">
        <f t="shared" si="9"/>
        <v>407336.65650206408</v>
      </c>
      <c r="F198" s="4" t="s">
        <v>242</v>
      </c>
      <c r="G198" s="4">
        <v>4</v>
      </c>
      <c r="H198" s="13">
        <v>0.23963499999999999</v>
      </c>
      <c r="I198" s="13">
        <f t="shared" si="10"/>
        <v>1833.2077499999998</v>
      </c>
      <c r="J198" s="4" t="s">
        <v>242</v>
      </c>
      <c r="K198" s="4">
        <v>4</v>
      </c>
      <c r="L198" s="13">
        <v>0.34821099999999999</v>
      </c>
      <c r="M198" s="13">
        <f t="shared" si="11"/>
        <v>2663.8141500000002</v>
      </c>
      <c r="N198" s="13">
        <v>3.0588235294117649</v>
      </c>
    </row>
    <row r="199" spans="2:14" hidden="1" x14ac:dyDescent="0.25">
      <c r="B199" s="8" t="s">
        <v>73</v>
      </c>
      <c r="C199" s="13">
        <v>37257</v>
      </c>
      <c r="D199" s="2">
        <v>55.724654130707499</v>
      </c>
      <c r="E199" s="9">
        <f t="shared" si="9"/>
        <v>2076133.4389477693</v>
      </c>
      <c r="F199" s="4" t="s">
        <v>242</v>
      </c>
      <c r="G199" s="4">
        <v>4</v>
      </c>
      <c r="H199" s="13">
        <v>-0.38575499999999996</v>
      </c>
      <c r="I199" s="13">
        <f t="shared" si="10"/>
        <v>-14372.074034999998</v>
      </c>
      <c r="J199" s="4" t="s">
        <v>242</v>
      </c>
      <c r="K199" s="4">
        <v>4</v>
      </c>
      <c r="L199" s="13">
        <v>0.33648600000000001</v>
      </c>
      <c r="M199" s="13">
        <f t="shared" si="11"/>
        <v>12536.458902</v>
      </c>
      <c r="N199" s="13">
        <v>1.7902676007193281</v>
      </c>
    </row>
    <row r="200" spans="2:14" hidden="1" x14ac:dyDescent="0.25">
      <c r="B200" s="8" t="s">
        <v>143</v>
      </c>
      <c r="C200" s="13">
        <v>30021</v>
      </c>
      <c r="D200" s="2">
        <v>54.876556794141301</v>
      </c>
      <c r="E200" s="9">
        <f t="shared" si="9"/>
        <v>1647449.111516916</v>
      </c>
      <c r="F200" s="4" t="s">
        <v>242</v>
      </c>
      <c r="G200" s="4">
        <v>4</v>
      </c>
      <c r="H200" s="13">
        <v>-5.2056999999999999E-2</v>
      </c>
      <c r="I200" s="13">
        <f t="shared" si="10"/>
        <v>-1562.803197</v>
      </c>
      <c r="J200" s="4" t="s">
        <v>242</v>
      </c>
      <c r="K200" s="4">
        <v>4</v>
      </c>
      <c r="L200" s="13">
        <v>0.30123299999999997</v>
      </c>
      <c r="M200" s="13">
        <f t="shared" si="11"/>
        <v>9043.3158929999991</v>
      </c>
      <c r="N200" s="13">
        <v>0</v>
      </c>
    </row>
    <row r="201" spans="2:14" hidden="1" x14ac:dyDescent="0.25">
      <c r="B201" s="8" t="s">
        <v>120</v>
      </c>
      <c r="C201" s="13">
        <v>3176</v>
      </c>
      <c r="D201" s="2">
        <v>54.842253347286999</v>
      </c>
      <c r="E201" s="9">
        <f t="shared" si="9"/>
        <v>174178.99663098351</v>
      </c>
      <c r="F201" s="4" t="s">
        <v>240</v>
      </c>
      <c r="G201" s="4">
        <v>2</v>
      </c>
      <c r="H201" s="13">
        <v>-0.121447</v>
      </c>
      <c r="I201" s="13">
        <f t="shared" si="10"/>
        <v>-385.71567199999998</v>
      </c>
      <c r="J201" s="4" t="s">
        <v>239</v>
      </c>
      <c r="K201" s="4">
        <v>3</v>
      </c>
      <c r="L201" s="13">
        <v>0.31476700000000002</v>
      </c>
      <c r="M201" s="13">
        <f t="shared" si="11"/>
        <v>999.69999200000007</v>
      </c>
      <c r="N201" s="13">
        <v>6.1083123425692696</v>
      </c>
    </row>
    <row r="202" spans="2:14" hidden="1" x14ac:dyDescent="0.25">
      <c r="B202" s="8" t="s">
        <v>121</v>
      </c>
      <c r="C202" s="13">
        <v>2668</v>
      </c>
      <c r="D202" s="2">
        <v>56.102905079376399</v>
      </c>
      <c r="E202" s="9">
        <f t="shared" si="9"/>
        <v>149682.55075177623</v>
      </c>
      <c r="F202" s="4" t="s">
        <v>242</v>
      </c>
      <c r="G202" s="4">
        <v>4</v>
      </c>
      <c r="H202" s="13">
        <v>-0.66529399999999994</v>
      </c>
      <c r="I202" s="13">
        <f t="shared" si="10"/>
        <v>-1775.0043919999998</v>
      </c>
      <c r="J202" s="4" t="s">
        <v>242</v>
      </c>
      <c r="K202" s="4">
        <v>4</v>
      </c>
      <c r="L202" s="13">
        <v>0.33294499999999999</v>
      </c>
      <c r="M202" s="13">
        <f t="shared" si="11"/>
        <v>888.29725999999994</v>
      </c>
      <c r="N202" s="13">
        <v>0</v>
      </c>
    </row>
    <row r="203" spans="2:14" hidden="1" x14ac:dyDescent="0.25">
      <c r="B203" s="8" t="s">
        <v>129</v>
      </c>
      <c r="C203" s="13">
        <v>32772</v>
      </c>
      <c r="D203" s="2">
        <v>55.821673695771899</v>
      </c>
      <c r="E203" s="9">
        <f t="shared" si="9"/>
        <v>1829387.8903578366</v>
      </c>
      <c r="F203" s="4" t="s">
        <v>239</v>
      </c>
      <c r="G203" s="4">
        <v>3</v>
      </c>
      <c r="H203" s="13">
        <v>-0.150866</v>
      </c>
      <c r="I203" s="13">
        <f t="shared" si="10"/>
        <v>-4944.1805519999998</v>
      </c>
      <c r="J203" s="4" t="s">
        <v>242</v>
      </c>
      <c r="K203" s="4">
        <v>4</v>
      </c>
      <c r="L203" s="13">
        <v>0.34440799999999999</v>
      </c>
      <c r="M203" s="13">
        <f t="shared" si="11"/>
        <v>11286.938975999999</v>
      </c>
      <c r="N203" s="13">
        <v>0.19834004638105701</v>
      </c>
    </row>
    <row r="204" spans="2:14" hidden="1" x14ac:dyDescent="0.25">
      <c r="B204" s="8" t="s">
        <v>130</v>
      </c>
      <c r="C204" s="13">
        <v>5077</v>
      </c>
      <c r="D204" s="2">
        <v>53.365166227505902</v>
      </c>
      <c r="E204" s="9">
        <f t="shared" si="9"/>
        <v>270934.94893704745</v>
      </c>
      <c r="F204" s="4" t="s">
        <v>242</v>
      </c>
      <c r="G204" s="4">
        <v>4</v>
      </c>
      <c r="H204" s="13">
        <v>-1.7200999999999998E-2</v>
      </c>
      <c r="I204" s="13">
        <f t="shared" si="10"/>
        <v>-87.329476999999983</v>
      </c>
      <c r="J204" s="4" t="s">
        <v>242</v>
      </c>
      <c r="K204" s="4">
        <v>4</v>
      </c>
      <c r="L204" s="13">
        <v>0.33745999999999998</v>
      </c>
      <c r="M204" s="13">
        <f t="shared" si="11"/>
        <v>1713.28442</v>
      </c>
      <c r="N204" s="13">
        <v>31.416190663777822</v>
      </c>
    </row>
    <row r="205" spans="2:14" hidden="1" x14ac:dyDescent="0.25">
      <c r="B205" s="8" t="s">
        <v>133</v>
      </c>
      <c r="C205" s="13">
        <v>19903</v>
      </c>
      <c r="D205" s="2">
        <v>55.497138522553101</v>
      </c>
      <c r="E205" s="9">
        <f t="shared" si="9"/>
        <v>1104559.5480143744</v>
      </c>
      <c r="F205" s="4" t="s">
        <v>239</v>
      </c>
      <c r="G205" s="4">
        <v>3</v>
      </c>
      <c r="H205" s="13">
        <v>-0.29107499999999997</v>
      </c>
      <c r="I205" s="13">
        <f t="shared" si="10"/>
        <v>-5793.2657249999993</v>
      </c>
      <c r="J205" s="4" t="s">
        <v>239</v>
      </c>
      <c r="K205" s="4">
        <v>3</v>
      </c>
      <c r="L205" s="13">
        <v>0.350101</v>
      </c>
      <c r="M205" s="13">
        <f t="shared" si="11"/>
        <v>6968.060203</v>
      </c>
      <c r="N205" s="13">
        <v>7.5365522785509717E-2</v>
      </c>
    </row>
    <row r="206" spans="2:14" hidden="1" x14ac:dyDescent="0.25">
      <c r="B206" s="8" t="s">
        <v>135</v>
      </c>
      <c r="C206" s="13">
        <v>50226</v>
      </c>
      <c r="D206" s="2">
        <v>53.271425953526503</v>
      </c>
      <c r="E206" s="9">
        <f t="shared" si="9"/>
        <v>2675610.6399418223</v>
      </c>
      <c r="F206" s="4" t="s">
        <v>239</v>
      </c>
      <c r="G206" s="4">
        <v>3</v>
      </c>
      <c r="H206" s="13">
        <v>0.34564400000000001</v>
      </c>
      <c r="I206" s="13">
        <f t="shared" si="10"/>
        <v>17360.315544000001</v>
      </c>
      <c r="J206" s="4" t="s">
        <v>239</v>
      </c>
      <c r="K206" s="4">
        <v>3</v>
      </c>
      <c r="L206" s="13">
        <v>0.29679800000000001</v>
      </c>
      <c r="M206" s="13">
        <f t="shared" si="11"/>
        <v>14906.976348</v>
      </c>
      <c r="N206" s="13">
        <v>0.64707522000557482</v>
      </c>
    </row>
    <row r="207" spans="2:14" hidden="1" x14ac:dyDescent="0.25">
      <c r="B207" s="8" t="s">
        <v>140</v>
      </c>
      <c r="C207" s="13">
        <v>57992</v>
      </c>
      <c r="D207" s="2">
        <v>53.3907629141748</v>
      </c>
      <c r="E207" s="9">
        <f t="shared" si="9"/>
        <v>3096237.1229188251</v>
      </c>
      <c r="F207" s="4" t="s">
        <v>240</v>
      </c>
      <c r="G207" s="4">
        <v>2</v>
      </c>
      <c r="H207" s="13">
        <v>0.30341099999999999</v>
      </c>
      <c r="I207" s="13">
        <f t="shared" si="10"/>
        <v>17595.410712000001</v>
      </c>
      <c r="J207" s="4" t="s">
        <v>240</v>
      </c>
      <c r="K207" s="4">
        <v>2</v>
      </c>
      <c r="L207" s="13">
        <v>0.31578200000000001</v>
      </c>
      <c r="M207" s="13">
        <f t="shared" si="11"/>
        <v>18312.829743999999</v>
      </c>
      <c r="N207" s="13">
        <v>0.12932818319768244</v>
      </c>
    </row>
    <row r="208" spans="2:14" hidden="1" x14ac:dyDescent="0.25">
      <c r="B208" s="8" t="s">
        <v>141</v>
      </c>
      <c r="C208" s="13">
        <v>22855</v>
      </c>
      <c r="D208" s="2">
        <v>50.9674305878683</v>
      </c>
      <c r="E208" s="9">
        <f t="shared" si="9"/>
        <v>1164860.62608573</v>
      </c>
      <c r="F208" s="4" t="s">
        <v>243</v>
      </c>
      <c r="G208" s="4">
        <v>5</v>
      </c>
      <c r="H208" s="13">
        <v>0.9771709999999999</v>
      </c>
      <c r="I208" s="13">
        <f t="shared" si="10"/>
        <v>22333.243204999999</v>
      </c>
      <c r="J208" s="4" t="s">
        <v>242</v>
      </c>
      <c r="K208" s="4">
        <v>4</v>
      </c>
      <c r="L208" s="13">
        <v>0.34042699999999998</v>
      </c>
      <c r="M208" s="13">
        <f t="shared" si="11"/>
        <v>7780.4590849999995</v>
      </c>
      <c r="N208" s="13">
        <v>49.070225333625025</v>
      </c>
    </row>
    <row r="209" spans="2:14" hidden="1" x14ac:dyDescent="0.25">
      <c r="B209" s="8" t="s">
        <v>142</v>
      </c>
      <c r="C209" s="13">
        <v>15952</v>
      </c>
      <c r="D209" s="2">
        <v>56.962706250633403</v>
      </c>
      <c r="E209" s="9">
        <f t="shared" si="9"/>
        <v>908669.09011010407</v>
      </c>
      <c r="F209" s="4" t="s">
        <v>242</v>
      </c>
      <c r="G209" s="4">
        <v>4</v>
      </c>
      <c r="H209" s="13">
        <v>-0.53865600000000002</v>
      </c>
      <c r="I209" s="13">
        <f t="shared" si="10"/>
        <v>-8592.6405119999999</v>
      </c>
      <c r="J209" s="4" t="s">
        <v>242</v>
      </c>
      <c r="K209" s="4">
        <v>4</v>
      </c>
      <c r="L209" s="13">
        <v>0.31789099999999998</v>
      </c>
      <c r="M209" s="13">
        <f t="shared" si="11"/>
        <v>5070.9972319999997</v>
      </c>
      <c r="N209" s="13">
        <v>0</v>
      </c>
    </row>
    <row r="210" spans="2:14" hidden="1" x14ac:dyDescent="0.25">
      <c r="B210" s="8" t="s">
        <v>155</v>
      </c>
      <c r="C210" s="13">
        <v>10443</v>
      </c>
      <c r="D210" s="2">
        <v>56.218642832803901</v>
      </c>
      <c r="E210" s="9">
        <f t="shared" si="9"/>
        <v>587091.28710297111</v>
      </c>
      <c r="F210" s="4" t="s">
        <v>242</v>
      </c>
      <c r="G210" s="4">
        <v>4</v>
      </c>
      <c r="H210" s="13">
        <v>-0.31925199999999998</v>
      </c>
      <c r="I210" s="13">
        <f t="shared" si="10"/>
        <v>-3333.9486359999996</v>
      </c>
      <c r="J210" s="4" t="s">
        <v>242</v>
      </c>
      <c r="K210" s="4">
        <v>4</v>
      </c>
      <c r="L210" s="13">
        <v>0.31701800000000002</v>
      </c>
      <c r="M210" s="13">
        <f t="shared" si="11"/>
        <v>3310.6189740000004</v>
      </c>
      <c r="N210" s="13">
        <v>3.8303169587283345E-2</v>
      </c>
    </row>
    <row r="211" spans="2:14" hidden="1" x14ac:dyDescent="0.25">
      <c r="B211" s="8" t="s">
        <v>157</v>
      </c>
      <c r="C211" s="13">
        <v>3604</v>
      </c>
      <c r="D211" s="2">
        <v>54.164686716463699</v>
      </c>
      <c r="E211" s="9">
        <f t="shared" si="9"/>
        <v>195209.53092613516</v>
      </c>
      <c r="F211" s="4" t="s">
        <v>239</v>
      </c>
      <c r="G211" s="4">
        <v>3</v>
      </c>
      <c r="H211" s="13">
        <v>-0.156697</v>
      </c>
      <c r="I211" s="13">
        <f t="shared" si="10"/>
        <v>-564.73598800000002</v>
      </c>
      <c r="J211" s="4" t="s">
        <v>242</v>
      </c>
      <c r="K211" s="4">
        <v>4</v>
      </c>
      <c r="L211" s="13">
        <v>0.314832</v>
      </c>
      <c r="M211" s="13">
        <f t="shared" si="11"/>
        <v>1134.654528</v>
      </c>
      <c r="N211" s="13">
        <v>1.0821309655937847</v>
      </c>
    </row>
    <row r="212" spans="2:14" hidden="1" x14ac:dyDescent="0.25">
      <c r="B212" s="8" t="s">
        <v>163</v>
      </c>
      <c r="C212" s="13">
        <v>10464</v>
      </c>
      <c r="D212" s="2">
        <v>53.179793130440402</v>
      </c>
      <c r="E212" s="9">
        <f t="shared" si="9"/>
        <v>556473.35531692836</v>
      </c>
      <c r="F212" s="4" t="s">
        <v>239</v>
      </c>
      <c r="G212" s="4">
        <v>3</v>
      </c>
      <c r="H212" s="13">
        <v>0.14887799999999998</v>
      </c>
      <c r="I212" s="13">
        <f t="shared" si="10"/>
        <v>1557.8593919999998</v>
      </c>
      <c r="J212" s="4" t="s">
        <v>239</v>
      </c>
      <c r="K212" s="4">
        <v>3</v>
      </c>
      <c r="L212" s="13">
        <v>0.31746000000000002</v>
      </c>
      <c r="M212" s="13">
        <f t="shared" si="11"/>
        <v>3321.9014400000001</v>
      </c>
      <c r="N212" s="13">
        <v>0.20068807339449543</v>
      </c>
    </row>
    <row r="213" spans="2:14" hidden="1" x14ac:dyDescent="0.25">
      <c r="B213" s="8" t="s">
        <v>168</v>
      </c>
      <c r="C213" s="13">
        <v>30639</v>
      </c>
      <c r="D213" s="2">
        <v>55.452098242927804</v>
      </c>
      <c r="E213" s="9">
        <f t="shared" si="9"/>
        <v>1698996.838065065</v>
      </c>
      <c r="F213" s="4" t="s">
        <v>242</v>
      </c>
      <c r="G213" s="4">
        <v>4</v>
      </c>
      <c r="H213" s="13">
        <v>2.6461999999999999E-2</v>
      </c>
      <c r="I213" s="13">
        <f t="shared" si="10"/>
        <v>810.76921800000002</v>
      </c>
      <c r="J213" s="4" t="s">
        <v>242</v>
      </c>
      <c r="K213" s="4">
        <v>4</v>
      </c>
      <c r="L213" s="13">
        <v>0.31984600000000002</v>
      </c>
      <c r="M213" s="13">
        <f t="shared" si="11"/>
        <v>9799.7615940000014</v>
      </c>
      <c r="N213" s="13">
        <v>0.78984301054211958</v>
      </c>
    </row>
    <row r="214" spans="2:14" hidden="1" x14ac:dyDescent="0.25">
      <c r="B214" s="8" t="s">
        <v>170</v>
      </c>
      <c r="C214" s="13">
        <v>16790</v>
      </c>
      <c r="D214" s="2">
        <v>53.8076128514112</v>
      </c>
      <c r="E214" s="9">
        <f t="shared" si="9"/>
        <v>903429.81977519405</v>
      </c>
      <c r="F214" s="4" t="s">
        <v>239</v>
      </c>
      <c r="G214" s="4">
        <v>3</v>
      </c>
      <c r="H214" s="13">
        <v>7.8763E-2</v>
      </c>
      <c r="I214" s="13">
        <f t="shared" si="10"/>
        <v>1322.4307699999999</v>
      </c>
      <c r="J214" s="4" t="s">
        <v>242</v>
      </c>
      <c r="K214" s="4">
        <v>4</v>
      </c>
      <c r="L214" s="13">
        <v>0.30631799999999998</v>
      </c>
      <c r="M214" s="13">
        <f t="shared" si="11"/>
        <v>5143.0792199999996</v>
      </c>
      <c r="N214" s="13">
        <v>0.57772483621203097</v>
      </c>
    </row>
    <row r="215" spans="2:14" hidden="1" x14ac:dyDescent="0.25">
      <c r="B215" s="8" t="s">
        <v>177</v>
      </c>
      <c r="C215" s="13">
        <v>9315</v>
      </c>
      <c r="D215" s="2">
        <v>56.082145796226897</v>
      </c>
      <c r="E215" s="9">
        <f t="shared" si="9"/>
        <v>522405.18809185352</v>
      </c>
      <c r="F215" s="4" t="s">
        <v>242</v>
      </c>
      <c r="G215" s="4">
        <v>4</v>
      </c>
      <c r="H215" s="13">
        <v>-0.59009499999999993</v>
      </c>
      <c r="I215" s="13">
        <f t="shared" si="10"/>
        <v>-5496.7349249999997</v>
      </c>
      <c r="J215" s="4" t="s">
        <v>242</v>
      </c>
      <c r="K215" s="4">
        <v>4</v>
      </c>
      <c r="L215" s="13">
        <v>0.33926099999999998</v>
      </c>
      <c r="M215" s="13">
        <f t="shared" si="11"/>
        <v>3160.2162149999999</v>
      </c>
      <c r="N215" s="13">
        <v>0</v>
      </c>
    </row>
    <row r="216" spans="2:14" hidden="1" x14ac:dyDescent="0.25">
      <c r="B216" s="8" t="s">
        <v>178</v>
      </c>
      <c r="C216" s="13">
        <v>12631</v>
      </c>
      <c r="D216" s="2">
        <v>55.071446095740299</v>
      </c>
      <c r="E216" s="9">
        <f t="shared" si="9"/>
        <v>695607.4356352957</v>
      </c>
      <c r="F216" s="4" t="s">
        <v>242</v>
      </c>
      <c r="G216" s="4">
        <v>4</v>
      </c>
      <c r="H216" s="13">
        <v>-0.12137999999999999</v>
      </c>
      <c r="I216" s="13">
        <f t="shared" si="10"/>
        <v>-1533.1507799999999</v>
      </c>
      <c r="J216" s="4" t="s">
        <v>242</v>
      </c>
      <c r="K216" s="4">
        <v>4</v>
      </c>
      <c r="L216" s="13">
        <v>0.31397999999999998</v>
      </c>
      <c r="M216" s="13">
        <f t="shared" si="11"/>
        <v>3965.8813799999998</v>
      </c>
      <c r="N216" s="13">
        <v>0</v>
      </c>
    </row>
    <row r="217" spans="2:14" hidden="1" x14ac:dyDescent="0.25">
      <c r="B217" s="8" t="s">
        <v>124</v>
      </c>
      <c r="C217" s="13">
        <v>80771</v>
      </c>
      <c r="D217" s="2">
        <v>55.808833505111899</v>
      </c>
      <c r="E217" s="9">
        <f t="shared" si="9"/>
        <v>4507735.2910413928</v>
      </c>
      <c r="F217" s="4" t="s">
        <v>242</v>
      </c>
      <c r="G217" s="4">
        <v>4</v>
      </c>
      <c r="H217" s="13">
        <v>-0.46801699999999996</v>
      </c>
      <c r="I217" s="13">
        <f t="shared" si="10"/>
        <v>-37802.201106999993</v>
      </c>
      <c r="J217" s="4" t="s">
        <v>242</v>
      </c>
      <c r="K217" s="4">
        <v>4</v>
      </c>
      <c r="L217" s="13">
        <v>0.33002300000000001</v>
      </c>
      <c r="M217" s="13">
        <f t="shared" si="11"/>
        <v>26656.287733000001</v>
      </c>
      <c r="N217" s="13">
        <v>3.5903975436728526E-2</v>
      </c>
    </row>
    <row r="218" spans="2:14" hidden="1" x14ac:dyDescent="0.25">
      <c r="B218" s="8" t="s">
        <v>45</v>
      </c>
      <c r="C218" s="13">
        <v>84270</v>
      </c>
      <c r="D218" s="2">
        <v>55.574031311969698</v>
      </c>
      <c r="E218" s="9">
        <f t="shared" si="9"/>
        <v>4683223.6186596863</v>
      </c>
      <c r="F218" s="4" t="s">
        <v>242</v>
      </c>
      <c r="G218" s="4">
        <v>4</v>
      </c>
      <c r="H218" s="13">
        <v>-0.42716799999999999</v>
      </c>
      <c r="I218" s="13">
        <f t="shared" si="10"/>
        <v>-35997.447359999998</v>
      </c>
      <c r="J218" s="4" t="s">
        <v>242</v>
      </c>
      <c r="K218" s="4">
        <v>4</v>
      </c>
      <c r="L218" s="13">
        <v>0.33299400000000001</v>
      </c>
      <c r="M218" s="13">
        <f t="shared" si="11"/>
        <v>28061.40438</v>
      </c>
      <c r="N218" s="13">
        <v>0.27767888928444284</v>
      </c>
    </row>
    <row r="219" spans="2:14" hidden="1" x14ac:dyDescent="0.25">
      <c r="B219" s="8" t="s">
        <v>193</v>
      </c>
      <c r="C219" s="13">
        <v>19200</v>
      </c>
      <c r="D219" s="2">
        <v>53.9553903350347</v>
      </c>
      <c r="E219" s="9">
        <f t="shared" si="9"/>
        <v>1035943.4944326662</v>
      </c>
      <c r="F219" s="4" t="s">
        <v>239</v>
      </c>
      <c r="G219" s="4">
        <v>3</v>
      </c>
      <c r="H219" s="13">
        <v>-4.5746999999999996E-2</v>
      </c>
      <c r="I219" s="13">
        <f t="shared" si="10"/>
        <v>-878.34239999999988</v>
      </c>
      <c r="J219" s="4" t="s">
        <v>242</v>
      </c>
      <c r="K219" s="4">
        <v>4</v>
      </c>
      <c r="L219" s="13">
        <v>0.32213199999999997</v>
      </c>
      <c r="M219" s="13">
        <f t="shared" si="11"/>
        <v>6184.9343999999992</v>
      </c>
      <c r="N219" s="13">
        <v>0.20833333333333334</v>
      </c>
    </row>
    <row r="220" spans="2:14" hidden="1" x14ac:dyDescent="0.25">
      <c r="B220" s="8" t="s">
        <v>194</v>
      </c>
      <c r="C220" s="13">
        <v>3851</v>
      </c>
      <c r="D220" s="2">
        <v>55.453129065379002</v>
      </c>
      <c r="E220" s="9">
        <f t="shared" si="9"/>
        <v>213550.00003077454</v>
      </c>
      <c r="F220" s="4" t="s">
        <v>242</v>
      </c>
      <c r="G220" s="4">
        <v>4</v>
      </c>
      <c r="H220" s="13">
        <v>-0.55204999999999993</v>
      </c>
      <c r="I220" s="13">
        <f t="shared" si="10"/>
        <v>-2125.9445499999997</v>
      </c>
      <c r="J220" s="4" t="s">
        <v>242</v>
      </c>
      <c r="K220" s="4">
        <v>4</v>
      </c>
      <c r="L220" s="13">
        <v>0.28355200000000003</v>
      </c>
      <c r="M220" s="13">
        <f t="shared" si="11"/>
        <v>1091.958752</v>
      </c>
      <c r="N220" s="13">
        <v>0</v>
      </c>
    </row>
    <row r="221" spans="2:14" hidden="1" x14ac:dyDescent="0.25">
      <c r="B221" s="8" t="s">
        <v>201</v>
      </c>
      <c r="C221" s="13">
        <v>31639</v>
      </c>
      <c r="D221" s="2">
        <v>53.996064137247899</v>
      </c>
      <c r="E221" s="9">
        <f t="shared" si="9"/>
        <v>1708381.4732383862</v>
      </c>
      <c r="F221" s="4" t="s">
        <v>239</v>
      </c>
      <c r="G221" s="4">
        <v>3</v>
      </c>
      <c r="H221" s="13">
        <v>8.8433999999999999E-2</v>
      </c>
      <c r="I221" s="13">
        <f t="shared" si="10"/>
        <v>2797.9633260000001</v>
      </c>
      <c r="J221" s="4" t="s">
        <v>242</v>
      </c>
      <c r="K221" s="4">
        <v>4</v>
      </c>
      <c r="L221" s="13">
        <v>0.33264300000000002</v>
      </c>
      <c r="M221" s="13">
        <f t="shared" si="11"/>
        <v>10524.491877</v>
      </c>
      <c r="N221" s="13">
        <v>0.78068206959764852</v>
      </c>
    </row>
    <row r="222" spans="2:14" hidden="1" x14ac:dyDescent="0.25">
      <c r="B222" s="8" t="s">
        <v>204</v>
      </c>
      <c r="C222" s="13">
        <v>5390</v>
      </c>
      <c r="D222" s="2">
        <v>55.254764873191903</v>
      </c>
      <c r="E222" s="9">
        <f t="shared" si="9"/>
        <v>297823.18266650435</v>
      </c>
      <c r="F222" s="4" t="s">
        <v>242</v>
      </c>
      <c r="G222" s="4">
        <v>4</v>
      </c>
      <c r="H222" s="13">
        <v>-7.5226000000000001E-2</v>
      </c>
      <c r="I222" s="13">
        <f t="shared" si="10"/>
        <v>-405.46814000000001</v>
      </c>
      <c r="J222" s="4" t="s">
        <v>242</v>
      </c>
      <c r="K222" s="4">
        <v>4</v>
      </c>
      <c r="L222" s="13">
        <v>0.32303199999999999</v>
      </c>
      <c r="M222" s="13">
        <f t="shared" si="11"/>
        <v>1741.14248</v>
      </c>
      <c r="N222" s="13">
        <v>0</v>
      </c>
    </row>
    <row r="223" spans="2:14" hidden="1" x14ac:dyDescent="0.25">
      <c r="B223" s="8" t="s">
        <v>210</v>
      </c>
      <c r="C223" s="13">
        <v>22454</v>
      </c>
      <c r="D223" s="2">
        <v>55.030058359446301</v>
      </c>
      <c r="E223" s="9">
        <f t="shared" si="9"/>
        <v>1235644.9304030072</v>
      </c>
      <c r="F223" s="4" t="s">
        <v>242</v>
      </c>
      <c r="G223" s="4">
        <v>4</v>
      </c>
      <c r="H223" s="13">
        <v>-0.277561</v>
      </c>
      <c r="I223" s="13">
        <f t="shared" si="10"/>
        <v>-6232.3546939999997</v>
      </c>
      <c r="J223" s="4" t="s">
        <v>242</v>
      </c>
      <c r="K223" s="4">
        <v>4</v>
      </c>
      <c r="L223" s="13">
        <v>0.30563899999999999</v>
      </c>
      <c r="M223" s="13">
        <f t="shared" si="11"/>
        <v>6862.8181059999997</v>
      </c>
      <c r="N223" s="13">
        <v>4.453549478934711E-2</v>
      </c>
    </row>
    <row r="224" spans="2:14" hidden="1" x14ac:dyDescent="0.25">
      <c r="B224" s="8" t="s">
        <v>219</v>
      </c>
      <c r="C224" s="13">
        <v>42943</v>
      </c>
      <c r="D224" s="2">
        <v>53.302421367153002</v>
      </c>
      <c r="E224" s="9">
        <f t="shared" si="9"/>
        <v>2288965.8807696514</v>
      </c>
      <c r="F224" s="4" t="s">
        <v>239</v>
      </c>
      <c r="G224" s="4">
        <v>3</v>
      </c>
      <c r="H224" s="13">
        <v>0.27488999999999997</v>
      </c>
      <c r="I224" s="13">
        <f t="shared" si="10"/>
        <v>11804.601269999999</v>
      </c>
      <c r="J224" s="4" t="s">
        <v>239</v>
      </c>
      <c r="K224" s="4">
        <v>3</v>
      </c>
      <c r="L224" s="13">
        <v>0.30354500000000001</v>
      </c>
      <c r="M224" s="13">
        <f t="shared" si="11"/>
        <v>13035.132935</v>
      </c>
      <c r="N224" s="13">
        <v>16.880516032880795</v>
      </c>
    </row>
    <row r="225" spans="2:14" hidden="1" x14ac:dyDescent="0.25">
      <c r="B225" s="8" t="s">
        <v>225</v>
      </c>
      <c r="C225" s="13">
        <v>26392</v>
      </c>
      <c r="D225" s="2">
        <v>54.653209454785497</v>
      </c>
      <c r="E225" s="9">
        <f t="shared" si="9"/>
        <v>1442407.5039306988</v>
      </c>
      <c r="F225" s="4" t="s">
        <v>242</v>
      </c>
      <c r="G225" s="4">
        <v>4</v>
      </c>
      <c r="H225" s="13">
        <v>-0.139734</v>
      </c>
      <c r="I225" s="13">
        <f t="shared" si="10"/>
        <v>-3687.8597279999999</v>
      </c>
      <c r="J225" s="4" t="s">
        <v>242</v>
      </c>
      <c r="K225" s="4">
        <v>4</v>
      </c>
      <c r="L225" s="13">
        <v>0.29720800000000003</v>
      </c>
      <c r="M225" s="13">
        <f t="shared" si="11"/>
        <v>7843.9135360000009</v>
      </c>
      <c r="N225" s="13">
        <v>0.21976356471658079</v>
      </c>
    </row>
  </sheetData>
  <autoFilter ref="A1:N225">
    <filterColumn colId="0">
      <customFilters>
        <customFilter operator="notEqual" val=" "/>
      </custom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P40"/>
  <sheetViews>
    <sheetView showGridLines="0" topLeftCell="A13" workbookViewId="0">
      <selection activeCell="H22" sqref="H22"/>
    </sheetView>
  </sheetViews>
  <sheetFormatPr baseColWidth="10" defaultRowHeight="15" x14ac:dyDescent="0.25"/>
  <cols>
    <col min="1" max="1" width="11.5546875" style="25"/>
    <col min="2" max="2" width="23.6640625" style="25" customWidth="1"/>
    <col min="3" max="3" width="23.88671875" style="25" bestFit="1" customWidth="1"/>
    <col min="4" max="4" width="25" style="25" customWidth="1"/>
    <col min="5" max="5" width="16.109375" customWidth="1"/>
    <col min="6" max="6" width="20.88671875" customWidth="1"/>
    <col min="7" max="7" width="12.44140625" customWidth="1"/>
    <col min="8" max="8" width="13.109375" customWidth="1"/>
    <col min="9" max="9" width="16.5546875" customWidth="1"/>
    <col min="10" max="10" width="12" customWidth="1"/>
    <col min="11" max="11" width="25.88671875" customWidth="1"/>
    <col min="12" max="12" width="18.44140625" customWidth="1"/>
    <col min="13" max="13" width="19" customWidth="1"/>
    <col min="14" max="14" width="12.77734375" customWidth="1"/>
    <col min="17" max="16384" width="11.5546875" style="25"/>
  </cols>
  <sheetData>
    <row r="8" spans="2:16" ht="30" x14ac:dyDescent="0.25">
      <c r="B8" s="27" t="s">
        <v>276</v>
      </c>
      <c r="C8" s="27" t="s">
        <v>272</v>
      </c>
      <c r="D8" s="27" t="s">
        <v>273</v>
      </c>
      <c r="E8" s="27" t="s">
        <v>268</v>
      </c>
    </row>
    <row r="9" spans="2:16" x14ac:dyDescent="0.25">
      <c r="B9" s="35" t="s">
        <v>9</v>
      </c>
      <c r="C9" s="36">
        <v>58.756235374031036</v>
      </c>
      <c r="D9" s="36">
        <f>+AVERAGE(C9:C15)</f>
        <v>54.561759803683969</v>
      </c>
      <c r="E9" s="35" t="s">
        <v>243</v>
      </c>
    </row>
    <row r="10" spans="2:16" x14ac:dyDescent="0.25">
      <c r="B10" s="22" t="s">
        <v>15</v>
      </c>
      <c r="C10" s="23">
        <v>52.603174497147272</v>
      </c>
      <c r="D10" s="23">
        <v>54.561759803683969</v>
      </c>
      <c r="E10" s="22" t="s">
        <v>240</v>
      </c>
    </row>
    <row r="11" spans="2:16" x14ac:dyDescent="0.25">
      <c r="B11" s="35" t="s">
        <v>13</v>
      </c>
      <c r="C11" s="36">
        <v>53.746466688944167</v>
      </c>
      <c r="D11" s="36">
        <v>54.561759803683969</v>
      </c>
      <c r="E11" s="35" t="s">
        <v>267</v>
      </c>
      <c r="F11" s="25"/>
      <c r="G11" s="25"/>
      <c r="H11" s="25"/>
      <c r="I11" s="25"/>
      <c r="J11" s="25"/>
      <c r="K11" s="25"/>
      <c r="L11" s="25"/>
      <c r="M11" s="25"/>
      <c r="N11" s="25"/>
      <c r="O11" s="25"/>
      <c r="P11" s="25"/>
    </row>
    <row r="12" spans="2:16" x14ac:dyDescent="0.25">
      <c r="B12" s="22" t="s">
        <v>24</v>
      </c>
      <c r="C12" s="23">
        <v>53.090461271721495</v>
      </c>
      <c r="D12" s="23">
        <v>54.561759803683969</v>
      </c>
      <c r="E12" s="22" t="s">
        <v>267</v>
      </c>
      <c r="F12" s="25"/>
      <c r="G12" s="25"/>
      <c r="H12" s="25"/>
      <c r="I12" s="25"/>
      <c r="J12" s="25"/>
      <c r="K12" s="25"/>
      <c r="L12" s="25"/>
      <c r="M12" s="25"/>
      <c r="N12" s="25"/>
      <c r="O12" s="25"/>
      <c r="P12" s="25"/>
    </row>
    <row r="13" spans="2:16" x14ac:dyDescent="0.25">
      <c r="B13" s="35" t="s">
        <v>31</v>
      </c>
      <c r="C13" s="36">
        <v>54.084953115750132</v>
      </c>
      <c r="D13" s="36">
        <v>54.561759803683969</v>
      </c>
      <c r="E13" s="35" t="s">
        <v>239</v>
      </c>
      <c r="F13" s="25"/>
      <c r="G13" s="25"/>
      <c r="H13" s="25"/>
      <c r="I13" s="25"/>
      <c r="J13" s="25"/>
      <c r="K13" s="25"/>
      <c r="L13" s="25"/>
      <c r="M13" s="25"/>
      <c r="N13" s="25"/>
      <c r="O13" s="25"/>
      <c r="P13" s="25"/>
    </row>
    <row r="14" spans="2:16" x14ac:dyDescent="0.25">
      <c r="B14" s="22" t="s">
        <v>21</v>
      </c>
      <c r="C14" s="23">
        <v>55.242169277881267</v>
      </c>
      <c r="D14" s="23">
        <v>54.561759803683969</v>
      </c>
      <c r="E14" s="22" t="s">
        <v>266</v>
      </c>
      <c r="F14" s="25"/>
      <c r="G14" s="25"/>
      <c r="H14" s="25"/>
      <c r="I14" s="25"/>
      <c r="J14" s="25"/>
      <c r="K14" s="25"/>
      <c r="L14" s="25"/>
      <c r="M14" s="25"/>
      <c r="N14" s="25"/>
      <c r="O14" s="25"/>
      <c r="P14" s="25"/>
    </row>
    <row r="15" spans="2:16" x14ac:dyDescent="0.25">
      <c r="B15" s="35" t="s">
        <v>18</v>
      </c>
      <c r="C15" s="36">
        <v>54.408858400312411</v>
      </c>
      <c r="D15" s="36">
        <v>54.561759803683969</v>
      </c>
      <c r="E15" s="35" t="s">
        <v>265</v>
      </c>
      <c r="F15" s="25"/>
      <c r="G15" s="25"/>
      <c r="H15" s="25"/>
      <c r="I15" s="25"/>
      <c r="J15" s="25"/>
      <c r="K15" s="25"/>
      <c r="L15" s="25"/>
      <c r="M15" s="25"/>
      <c r="N15" s="25"/>
      <c r="O15" s="25"/>
      <c r="P15" s="25"/>
    </row>
    <row r="16" spans="2:16" x14ac:dyDescent="0.25">
      <c r="E16" s="25"/>
      <c r="F16" s="25"/>
      <c r="G16" s="25"/>
      <c r="H16" s="25"/>
      <c r="I16" s="25"/>
      <c r="J16" s="25"/>
      <c r="K16" s="25"/>
      <c r="L16" s="25"/>
      <c r="M16" s="25"/>
      <c r="N16" s="25"/>
      <c r="O16" s="25"/>
      <c r="P16" s="25"/>
    </row>
    <row r="17" spans="2:16" x14ac:dyDescent="0.25">
      <c r="E17" s="25"/>
      <c r="F17" s="25"/>
      <c r="G17" s="25"/>
      <c r="H17" s="25"/>
      <c r="I17" s="25"/>
      <c r="J17" s="25"/>
      <c r="K17" s="25"/>
      <c r="L17" s="25"/>
      <c r="M17" s="25"/>
      <c r="N17" s="25"/>
      <c r="O17" s="25"/>
      <c r="P17" s="25"/>
    </row>
    <row r="18" spans="2:16" x14ac:dyDescent="0.25">
      <c r="E18" s="25"/>
      <c r="F18" s="25"/>
      <c r="G18" s="25"/>
      <c r="H18" s="25"/>
      <c r="I18" s="25"/>
      <c r="J18" s="25"/>
      <c r="K18" s="25"/>
      <c r="L18" s="25"/>
      <c r="M18" s="25"/>
      <c r="N18" s="25"/>
      <c r="O18" s="25"/>
      <c r="P18" s="25"/>
    </row>
    <row r="19" spans="2:16" x14ac:dyDescent="0.25">
      <c r="B19" s="24"/>
      <c r="G19" s="25"/>
      <c r="H19" s="25"/>
      <c r="I19" s="25"/>
      <c r="J19" s="25"/>
      <c r="K19" s="25"/>
      <c r="L19" s="25"/>
      <c r="M19" s="25"/>
      <c r="N19" s="25"/>
      <c r="O19" s="25"/>
      <c r="P19" s="25"/>
    </row>
    <row r="40" spans="2:2" x14ac:dyDescent="0.25">
      <c r="B40" s="25" t="s">
        <v>302</v>
      </c>
    </row>
  </sheetData>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E44"/>
  <sheetViews>
    <sheetView showGridLines="0" topLeftCell="A25" workbookViewId="0">
      <selection activeCell="D63" sqref="D63"/>
    </sheetView>
  </sheetViews>
  <sheetFormatPr baseColWidth="10" defaultRowHeight="15" x14ac:dyDescent="0.25"/>
  <cols>
    <col min="1" max="1" width="11.5546875" style="25"/>
    <col min="2" max="2" width="23.88671875" style="25" bestFit="1" customWidth="1"/>
    <col min="3" max="3" width="14.5546875" style="25" customWidth="1"/>
    <col min="4" max="4" width="24.44140625" style="25" bestFit="1" customWidth="1"/>
    <col min="5" max="5" width="11.21875" style="25" bestFit="1" customWidth="1"/>
    <col min="6" max="6" width="23.44140625" style="25" bestFit="1" customWidth="1"/>
    <col min="7" max="16384" width="11.5546875" style="25"/>
  </cols>
  <sheetData>
    <row r="8" spans="2:5" ht="45" x14ac:dyDescent="0.25">
      <c r="B8" s="27" t="s">
        <v>276</v>
      </c>
      <c r="C8" s="27" t="s">
        <v>247</v>
      </c>
      <c r="D8" s="27" t="s">
        <v>274</v>
      </c>
      <c r="E8" s="27" t="s">
        <v>270</v>
      </c>
    </row>
    <row r="9" spans="2:5" x14ac:dyDescent="0.25">
      <c r="B9" s="37" t="s">
        <v>9</v>
      </c>
      <c r="C9" s="28">
        <v>-0.99749185317134093</v>
      </c>
      <c r="D9" s="28">
        <f>+AVERAGE(C9:C15)</f>
        <v>-0.10478745661441061</v>
      </c>
      <c r="E9" s="37" t="s">
        <v>242</v>
      </c>
    </row>
    <row r="10" spans="2:5" x14ac:dyDescent="0.25">
      <c r="B10" s="37" t="s">
        <v>15</v>
      </c>
      <c r="C10" s="28">
        <v>2.3117291954865775E-2</v>
      </c>
      <c r="D10" s="28">
        <v>-0.10478745661441061</v>
      </c>
      <c r="E10" s="37" t="s">
        <v>242</v>
      </c>
    </row>
    <row r="11" spans="2:5" ht="31.5" customHeight="1" x14ac:dyDescent="0.25">
      <c r="B11" s="37" t="s">
        <v>13</v>
      </c>
      <c r="C11" s="28">
        <v>0.17229943261865657</v>
      </c>
      <c r="D11" s="28">
        <v>-0.10478745661441061</v>
      </c>
      <c r="E11" s="37" t="s">
        <v>239</v>
      </c>
    </row>
    <row r="12" spans="2:5" x14ac:dyDescent="0.25">
      <c r="B12" s="37" t="s">
        <v>24</v>
      </c>
      <c r="C12" s="28">
        <v>0.30774458128501403</v>
      </c>
      <c r="D12" s="28">
        <v>-0.10478745661441061</v>
      </c>
      <c r="E12" s="37" t="s">
        <v>240</v>
      </c>
    </row>
    <row r="13" spans="2:5" x14ac:dyDescent="0.25">
      <c r="B13" s="37" t="s">
        <v>31</v>
      </c>
      <c r="C13" s="28">
        <v>0.10781113379712155</v>
      </c>
      <c r="D13" s="28">
        <v>-0.10478745661441061</v>
      </c>
      <c r="E13" s="37" t="s">
        <v>242</v>
      </c>
    </row>
    <row r="14" spans="2:5" x14ac:dyDescent="0.25">
      <c r="B14" s="37" t="s">
        <v>21</v>
      </c>
      <c r="C14" s="28">
        <v>-0.34447933506596046</v>
      </c>
      <c r="D14" s="28">
        <v>-0.10478745661441061</v>
      </c>
      <c r="E14" s="37" t="s">
        <v>242</v>
      </c>
    </row>
    <row r="15" spans="2:5" x14ac:dyDescent="0.25">
      <c r="B15" s="38" t="s">
        <v>18</v>
      </c>
      <c r="C15" s="28">
        <v>-2.5134477192308197E-3</v>
      </c>
      <c r="D15" s="39">
        <v>-0.10478745661441061</v>
      </c>
      <c r="E15" s="38" t="s">
        <v>242</v>
      </c>
    </row>
    <row r="19" spans="2:4" x14ac:dyDescent="0.25">
      <c r="B19" s="24"/>
      <c r="C19" s="26"/>
      <c r="D19" s="26"/>
    </row>
    <row r="44" spans="1:1" x14ac:dyDescent="0.25">
      <c r="A44" s="44" t="s">
        <v>298</v>
      </c>
    </row>
  </sheetData>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D47"/>
  <sheetViews>
    <sheetView showGridLines="0" topLeftCell="A19" workbookViewId="0">
      <selection activeCell="B47" sqref="B47"/>
    </sheetView>
  </sheetViews>
  <sheetFormatPr baseColWidth="10" defaultRowHeight="15" x14ac:dyDescent="0.25"/>
  <cols>
    <col min="1" max="1" width="23.88671875" style="25" bestFit="1" customWidth="1"/>
    <col min="2" max="2" width="16.5546875" style="25" customWidth="1"/>
    <col min="3" max="3" width="12" style="25" customWidth="1"/>
    <col min="4" max="16384" width="11.5546875" style="25"/>
  </cols>
  <sheetData>
    <row r="12" spans="2:4" ht="30" x14ac:dyDescent="0.25">
      <c r="B12" s="27" t="s">
        <v>276</v>
      </c>
      <c r="C12" s="27" t="s">
        <v>244</v>
      </c>
      <c r="D12" s="27" t="s">
        <v>275</v>
      </c>
    </row>
    <row r="13" spans="2:4" x14ac:dyDescent="0.25">
      <c r="B13" s="37" t="s">
        <v>9</v>
      </c>
      <c r="C13" s="28">
        <v>0.34773034020863797</v>
      </c>
      <c r="D13" s="28">
        <f>+AVERAGE(C13:C19)</f>
        <v>0.33769253672040972</v>
      </c>
    </row>
    <row r="14" spans="2:4" x14ac:dyDescent="0.25">
      <c r="B14" s="37" t="s">
        <v>15</v>
      </c>
      <c r="C14" s="28">
        <v>0.34441381571550783</v>
      </c>
      <c r="D14" s="28">
        <v>0.33769253672040972</v>
      </c>
    </row>
    <row r="15" spans="2:4" x14ac:dyDescent="0.25">
      <c r="B15" s="37" t="s">
        <v>13</v>
      </c>
      <c r="C15" s="28">
        <v>0.34201090704397485</v>
      </c>
      <c r="D15" s="28">
        <v>0.33769253672040972</v>
      </c>
    </row>
    <row r="16" spans="2:4" x14ac:dyDescent="0.25">
      <c r="B16" s="37" t="s">
        <v>24</v>
      </c>
      <c r="C16" s="28">
        <v>0.34128894164421331</v>
      </c>
      <c r="D16" s="28">
        <v>0.33769253672040972</v>
      </c>
    </row>
    <row r="17" spans="1:4" x14ac:dyDescent="0.25">
      <c r="B17" s="37" t="s">
        <v>31</v>
      </c>
      <c r="C17" s="28">
        <v>0.32570522868986668</v>
      </c>
      <c r="D17" s="28">
        <v>0.33769253672040972</v>
      </c>
    </row>
    <row r="18" spans="1:4" x14ac:dyDescent="0.25">
      <c r="A18" s="24"/>
      <c r="B18" s="37" t="s">
        <v>21</v>
      </c>
      <c r="C18" s="28">
        <v>0.34146723027765902</v>
      </c>
      <c r="D18" s="28">
        <v>0.33769253672040972</v>
      </c>
    </row>
    <row r="19" spans="1:4" x14ac:dyDescent="0.25">
      <c r="B19" s="38" t="s">
        <v>18</v>
      </c>
      <c r="C19" s="39">
        <v>0.32123129346300838</v>
      </c>
      <c r="D19" s="39">
        <v>0.33769253672040972</v>
      </c>
    </row>
    <row r="47" spans="1:1" x14ac:dyDescent="0.25">
      <c r="A47" s="44" t="s">
        <v>299</v>
      </c>
    </row>
  </sheetData>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D42"/>
  <sheetViews>
    <sheetView showGridLines="0" topLeftCell="A19" workbookViewId="0">
      <selection activeCell="A43" sqref="A43"/>
    </sheetView>
  </sheetViews>
  <sheetFormatPr baseColWidth="10" defaultRowHeight="15" x14ac:dyDescent="0.25"/>
  <cols>
    <col min="1" max="1" width="23.88671875" style="25" bestFit="1" customWidth="1"/>
    <col min="2" max="2" width="25.88671875" style="25" customWidth="1"/>
    <col min="3" max="3" width="18.44140625" style="25" customWidth="1"/>
    <col min="4" max="4" width="16.6640625" style="25" customWidth="1"/>
    <col min="5" max="16384" width="11.5546875" style="25"/>
  </cols>
  <sheetData>
    <row r="11" spans="2:4" ht="45" x14ac:dyDescent="0.25">
      <c r="B11" s="27" t="s">
        <v>276</v>
      </c>
      <c r="C11" s="27" t="s">
        <v>254</v>
      </c>
      <c r="D11" s="27" t="s">
        <v>277</v>
      </c>
    </row>
    <row r="12" spans="2:4" x14ac:dyDescent="0.25">
      <c r="B12" s="37" t="s">
        <v>9</v>
      </c>
      <c r="C12" s="28">
        <v>0.36173000653247478</v>
      </c>
      <c r="D12" s="28">
        <f>+AVERAGE(C12:C18)</f>
        <v>12.142750995286848</v>
      </c>
    </row>
    <row r="13" spans="2:4" x14ac:dyDescent="0.25">
      <c r="B13" s="37" t="s">
        <v>15</v>
      </c>
      <c r="C13" s="28">
        <v>12.547540919344463</v>
      </c>
      <c r="D13" s="28">
        <v>12.142750995286848</v>
      </c>
    </row>
    <row r="14" spans="2:4" x14ac:dyDescent="0.25">
      <c r="B14" s="37" t="s">
        <v>13</v>
      </c>
      <c r="C14" s="28">
        <v>17.268396331602116</v>
      </c>
      <c r="D14" s="28">
        <v>12.142750995286848</v>
      </c>
    </row>
    <row r="15" spans="2:4" x14ac:dyDescent="0.25">
      <c r="B15" s="37" t="s">
        <v>24</v>
      </c>
      <c r="C15" s="28">
        <v>27.033539731132436</v>
      </c>
      <c r="D15" s="28">
        <v>12.142750995286848</v>
      </c>
    </row>
    <row r="16" spans="2:4" x14ac:dyDescent="0.25">
      <c r="B16" s="37" t="s">
        <v>31</v>
      </c>
      <c r="C16" s="28">
        <v>17.908271625527448</v>
      </c>
      <c r="D16" s="28">
        <v>12.142750995286848</v>
      </c>
    </row>
    <row r="17" spans="1:4" x14ac:dyDescent="0.25">
      <c r="B17" s="37" t="s">
        <v>21</v>
      </c>
      <c r="C17" s="28">
        <v>4.9613413324236761</v>
      </c>
      <c r="D17" s="28">
        <v>12.142750995286848</v>
      </c>
    </row>
    <row r="18" spans="1:4" x14ac:dyDescent="0.25">
      <c r="B18" s="38" t="s">
        <v>18</v>
      </c>
      <c r="C18" s="39">
        <v>4.918437020445328</v>
      </c>
      <c r="D18" s="39">
        <v>12.142750995286848</v>
      </c>
    </row>
    <row r="19" spans="1:4" x14ac:dyDescent="0.25">
      <c r="A19" s="24"/>
    </row>
    <row r="42" spans="1:1" x14ac:dyDescent="0.25">
      <c r="A42" s="25" t="s">
        <v>300</v>
      </c>
    </row>
  </sheetData>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Hoja2</vt:lpstr>
      <vt:lpstr>Índice</vt:lpstr>
      <vt:lpstr>Base de Datos</vt:lpstr>
      <vt:lpstr>TD</vt:lpstr>
      <vt:lpstr>TD_Calculos</vt:lpstr>
      <vt:lpstr>Indicador 1</vt:lpstr>
      <vt:lpstr>Indicador 2</vt:lpstr>
      <vt:lpstr>Indicador 3</vt:lpstr>
      <vt:lpstr>Indicador 4</vt:lpstr>
      <vt:lpstr>Indicador 5</vt:lpstr>
      <vt:lpstr>Indicador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Estadística</dc:creator>
  <cp:lastModifiedBy>Diana Arellano</cp:lastModifiedBy>
  <dcterms:created xsi:type="dcterms:W3CDTF">2026-03-06T22:28:49Z</dcterms:created>
  <dcterms:modified xsi:type="dcterms:W3CDTF">2026-04-14T16:06:22Z</dcterms:modified>
</cp:coreProperties>
</file>